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tabRatio="841" activeTab="0"/>
  </bookViews>
  <sheets>
    <sheet name="ÍNDICE" sheetId="1" r:id="rId1"/>
    <sheet name="Becas_Ayudas_Centros_15-16" sheetId="2" r:id="rId2"/>
  </sheets>
  <definedNames>
    <definedName name="_xlnm.Print_Area" localSheetId="1">'Becas_Ayudas_Centros_15-16'!$A$1:$L$29</definedName>
    <definedName name="NombreTabla">"Dummy"</definedName>
  </definedNames>
  <calcPr fullCalcOnLoad="1"/>
</workbook>
</file>

<file path=xl/sharedStrings.xml><?xml version="1.0" encoding="utf-8"?>
<sst xmlns="http://schemas.openxmlformats.org/spreadsheetml/2006/main" count="42" uniqueCount="42">
  <si>
    <t>CENTRO</t>
  </si>
  <si>
    <t>BECAS CONCEDIDAS</t>
  </si>
  <si>
    <t>TOTAL</t>
  </si>
  <si>
    <t>AYUDAS CONCEDIDAS</t>
  </si>
  <si>
    <t>NÚMERO</t>
  </si>
  <si>
    <t>MATRÍCULA</t>
  </si>
  <si>
    <t>ESCUELA POLITÉCNICA SUPERIOR</t>
  </si>
  <si>
    <t>TOTAL CENTROS PROPIOS</t>
  </si>
  <si>
    <t>E. U. ENFERMERÍA "JIMÉNEZ DÍAZ"</t>
  </si>
  <si>
    <t>E. U. ENFERMERÍA DE LA CRUZ ROJA</t>
  </si>
  <si>
    <t>E. U. FISIOTERAPIA ONCE</t>
  </si>
  <si>
    <t>TOTAL CENTROS ADSCRITOS</t>
  </si>
  <si>
    <t>TOTAL UAM</t>
  </si>
  <si>
    <t>TIPO DE CENTRO</t>
  </si>
  <si>
    <t>( * ) Porcentaje sobre el total de Becas y Ayudas concedidas</t>
  </si>
  <si>
    <t>% CONCEDIDAS ( * )</t>
  </si>
  <si>
    <t>FACULTAD DE CIENCIAS</t>
  </si>
  <si>
    <t>FACULTAD DE CIENCIAS ECONÓMICAS Y EMPRESARIALES</t>
  </si>
  <si>
    <t>FACULTAD DE DERECHO</t>
  </si>
  <si>
    <t>FACULTAD DE FILOSOFÍA Y LETRAS</t>
  </si>
  <si>
    <t>FACULTAD DE FORMACIÓN PROFESORADO Y EDUCACIÓN</t>
  </si>
  <si>
    <t>FACULTAD DE MEDICINA</t>
  </si>
  <si>
    <t>FACULTAD DE PSICOLOGÍA</t>
  </si>
  <si>
    <t>CENTRO SUPERIOR  DE ESTUDIOS UNIV. "LA SALLE"</t>
  </si>
  <si>
    <t>PROPIO</t>
  </si>
  <si>
    <t>ADSCRITO</t>
  </si>
  <si>
    <t>RENTA (***)</t>
  </si>
  <si>
    <t>( **** )</t>
  </si>
  <si>
    <t>( **** ) Se consideran los estudiantes cuya única ayuda monetaria corresponde al importe de la matrícula</t>
  </si>
  <si>
    <t xml:space="preserve">(***) Cuantía Fija Ligada a la Renta (1500,00€) </t>
  </si>
  <si>
    <t>RESIDENCIA + INSULAR (**)</t>
  </si>
  <si>
    <t>(*****) Variable mínima y variables por coeficiente</t>
  </si>
  <si>
    <t>(**) Cuantía Fija Ligada a la Residencia (1500,00€) + ayudas insulares</t>
  </si>
  <si>
    <t>TOTAL MATRICULADOS</t>
  </si>
  <si>
    <t>% DE ESTUDIANTES CON BECA</t>
  </si>
  <si>
    <t>VARIABLES (1) En este curso se ha incluido en el apartado" variables"  la suma de los dos pagos de la variable por coeficiente ( los estudiantes a los que la variable por coeficiente se la ha ingresado en dos plazos,  aparecen dos veces)</t>
  </si>
  <si>
    <t>VARIABLES ( ***** ) (1)</t>
  </si>
  <si>
    <t>6.1.1. Becas y Ayudas de Pregrado: resumen por Centro</t>
  </si>
  <si>
    <t>ÍNDICE</t>
  </si>
  <si>
    <t>6. BECAS Y AYUDAS</t>
  </si>
  <si>
    <t>6.1.   Becas de pregrado: Ministerio de Educación</t>
  </si>
  <si>
    <t>6.1.1. Becas y ayudas de pregrado: resumen por centro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</si>
</sst>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2F1A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9" fontId="3" fillId="0" borderId="0" xfId="0" applyNumberFormat="1" applyFont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9" fontId="3" fillId="0" borderId="10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9" fontId="3" fillId="0" borderId="12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6" fillId="0" borderId="16" xfId="0" applyNumberFormat="1" applyFont="1" applyFill="1" applyBorder="1" applyAlignment="1">
      <alignment vertical="center"/>
    </xf>
    <xf numFmtId="9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4" fillId="33" borderId="16" xfId="0" applyNumberFormat="1" applyFont="1" applyFill="1" applyBorder="1" applyAlignment="1">
      <alignment vertical="center"/>
    </xf>
    <xf numFmtId="3" fontId="4" fillId="33" borderId="17" xfId="0" applyNumberFormat="1" applyFont="1" applyFill="1" applyBorder="1" applyAlignment="1">
      <alignment vertical="center"/>
    </xf>
    <xf numFmtId="9" fontId="4" fillId="33" borderId="16" xfId="0" applyNumberFormat="1" applyFont="1" applyFill="1" applyBorder="1" applyAlignment="1">
      <alignment vertical="center"/>
    </xf>
    <xf numFmtId="9" fontId="6" fillId="0" borderId="16" xfId="52" applyFont="1" applyFill="1" applyBorder="1" applyAlignment="1">
      <alignment vertical="center"/>
    </xf>
    <xf numFmtId="9" fontId="6" fillId="0" borderId="16" xfId="52" applyFont="1" applyBorder="1" applyAlignment="1">
      <alignment vertical="center"/>
    </xf>
    <xf numFmtId="9" fontId="3" fillId="0" borderId="12" xfId="52" applyFont="1" applyFill="1" applyBorder="1" applyAlignment="1">
      <alignment vertical="center"/>
    </xf>
    <xf numFmtId="9" fontId="3" fillId="0" borderId="14" xfId="0" applyNumberFormat="1" applyFont="1" applyFill="1" applyBorder="1" applyAlignment="1">
      <alignment vertical="center"/>
    </xf>
    <xf numFmtId="9" fontId="6" fillId="0" borderId="10" xfId="0" applyNumberFormat="1" applyFont="1" applyFill="1" applyBorder="1" applyAlignment="1">
      <alignment vertical="center"/>
    </xf>
    <xf numFmtId="9" fontId="4" fillId="34" borderId="16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9" fontId="2" fillId="35" borderId="18" xfId="0" applyNumberFormat="1" applyFont="1" applyFill="1" applyBorder="1" applyAlignment="1">
      <alignment horizontal="center" vertical="center" wrapText="1"/>
    </xf>
    <xf numFmtId="9" fontId="2" fillId="35" borderId="1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textRotation="90"/>
    </xf>
    <xf numFmtId="0" fontId="2" fillId="0" borderId="28" xfId="0" applyNumberFormat="1" applyFont="1" applyBorder="1" applyAlignment="1">
      <alignment horizontal="center" vertical="center" textRotation="90"/>
    </xf>
    <xf numFmtId="0" fontId="2" fillId="0" borderId="29" xfId="0" applyNumberFormat="1" applyFont="1" applyBorder="1" applyAlignment="1">
      <alignment horizontal="center" vertical="center" textRotation="90"/>
    </xf>
    <xf numFmtId="0" fontId="6" fillId="0" borderId="27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5.7109375" style="36" customWidth="1"/>
    <col min="2" max="16384" width="11.421875" style="36" customWidth="1"/>
  </cols>
  <sheetData>
    <row r="1" ht="15" customHeight="1"/>
    <row r="2" s="38" customFormat="1" ht="15" customHeight="1">
      <c r="A2" s="37" t="s">
        <v>38</v>
      </c>
    </row>
    <row r="3" s="38" customFormat="1" ht="15" customHeight="1"/>
    <row r="4" s="38" customFormat="1" ht="15" customHeight="1">
      <c r="A4" s="38" t="s">
        <v>39</v>
      </c>
    </row>
    <row r="5" s="38" customFormat="1" ht="15" customHeight="1">
      <c r="A5" s="38" t="s">
        <v>40</v>
      </c>
    </row>
    <row r="6" s="12" customFormat="1" ht="33" customHeight="1">
      <c r="A6" s="12" t="s">
        <v>41</v>
      </c>
    </row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7.421875" style="1" bestFit="1" customWidth="1"/>
    <col min="2" max="2" width="46.00390625" style="1" bestFit="1" customWidth="1"/>
    <col min="3" max="3" width="7.8515625" style="1" bestFit="1" customWidth="1"/>
    <col min="4" max="4" width="16.421875" style="13" bestFit="1" customWidth="1"/>
    <col min="5" max="5" width="14.140625" style="1" customWidth="1"/>
    <col min="6" max="6" width="16.28125" style="1" customWidth="1"/>
    <col min="7" max="7" width="22.7109375" style="1" bestFit="1" customWidth="1"/>
    <col min="8" max="8" width="11.00390625" style="1" customWidth="1"/>
    <col min="9" max="9" width="10.140625" style="1" bestFit="1" customWidth="1"/>
    <col min="10" max="10" width="17.8515625" style="1" bestFit="1" customWidth="1"/>
    <col min="11" max="11" width="8.421875" style="2" bestFit="1" customWidth="1"/>
    <col min="12" max="12" width="3.57421875" style="1" customWidth="1"/>
    <col min="13" max="16384" width="11.421875" style="1" customWidth="1"/>
  </cols>
  <sheetData>
    <row r="1" spans="1:11" ht="13.5" thickBo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 customHeight="1">
      <c r="A2" s="46" t="s">
        <v>13</v>
      </c>
      <c r="B2" s="49" t="s">
        <v>0</v>
      </c>
      <c r="C2" s="53" t="s">
        <v>1</v>
      </c>
      <c r="D2" s="54"/>
      <c r="E2" s="41" t="s">
        <v>33</v>
      </c>
      <c r="F2" s="41" t="s">
        <v>34</v>
      </c>
      <c r="G2" s="49" t="s">
        <v>3</v>
      </c>
      <c r="H2" s="49"/>
      <c r="I2" s="49"/>
      <c r="J2" s="49"/>
      <c r="K2" s="50"/>
    </row>
    <row r="3" spans="1:11" ht="12.75">
      <c r="A3" s="47"/>
      <c r="B3" s="39"/>
      <c r="C3" s="39" t="s">
        <v>4</v>
      </c>
      <c r="D3" s="59" t="s">
        <v>15</v>
      </c>
      <c r="E3" s="42"/>
      <c r="F3" s="42"/>
      <c r="G3" s="55" t="s">
        <v>30</v>
      </c>
      <c r="H3" s="39" t="s">
        <v>26</v>
      </c>
      <c r="I3" s="34" t="s">
        <v>5</v>
      </c>
      <c r="J3" s="39" t="s">
        <v>36</v>
      </c>
      <c r="K3" s="51" t="s">
        <v>2</v>
      </c>
    </row>
    <row r="4" spans="1:11" ht="13.5" thickBot="1">
      <c r="A4" s="48"/>
      <c r="B4" s="40"/>
      <c r="C4" s="40"/>
      <c r="D4" s="60"/>
      <c r="E4" s="43"/>
      <c r="F4" s="43"/>
      <c r="G4" s="56"/>
      <c r="H4" s="40"/>
      <c r="I4" s="35" t="s">
        <v>27</v>
      </c>
      <c r="J4" s="40"/>
      <c r="K4" s="52"/>
    </row>
    <row r="5" spans="1:11" ht="12.75">
      <c r="A5" s="61" t="s">
        <v>24</v>
      </c>
      <c r="B5" s="5" t="s">
        <v>16</v>
      </c>
      <c r="C5" s="14">
        <v>1187</v>
      </c>
      <c r="D5" s="15">
        <f>C5/$C$19</f>
        <v>0.1904074430542188</v>
      </c>
      <c r="E5" s="14">
        <v>4110</v>
      </c>
      <c r="F5" s="30">
        <f>C5/E5</f>
        <v>0.2888077858880779</v>
      </c>
      <c r="G5" s="14">
        <v>152</v>
      </c>
      <c r="H5" s="14">
        <v>280</v>
      </c>
      <c r="I5" s="14">
        <v>204</v>
      </c>
      <c r="J5" s="14">
        <v>1863</v>
      </c>
      <c r="K5" s="6">
        <f aca="true" t="shared" si="0" ref="K5:K12">SUM(G5:J5)</f>
        <v>2499</v>
      </c>
    </row>
    <row r="6" spans="1:11" ht="12.75">
      <c r="A6" s="62"/>
      <c r="B6" s="7" t="s">
        <v>17</v>
      </c>
      <c r="C6" s="16">
        <v>605</v>
      </c>
      <c r="D6" s="17">
        <f aca="true" t="shared" si="1" ref="D6:D19">C6/$C$19</f>
        <v>0.09704844401668271</v>
      </c>
      <c r="E6" s="16">
        <v>2960</v>
      </c>
      <c r="F6" s="30">
        <f aca="true" t="shared" si="2" ref="F6:F18">C6/E6</f>
        <v>0.20439189189189189</v>
      </c>
      <c r="G6" s="16">
        <v>128</v>
      </c>
      <c r="H6" s="16">
        <v>160</v>
      </c>
      <c r="I6" s="16">
        <v>88</v>
      </c>
      <c r="J6" s="16">
        <v>952</v>
      </c>
      <c r="K6" s="8">
        <f t="shared" si="0"/>
        <v>1328</v>
      </c>
    </row>
    <row r="7" spans="1:11" ht="12.75">
      <c r="A7" s="62"/>
      <c r="B7" s="7" t="s">
        <v>18</v>
      </c>
      <c r="C7" s="16">
        <v>587</v>
      </c>
      <c r="D7" s="17">
        <f t="shared" si="1"/>
        <v>0.09416105229387231</v>
      </c>
      <c r="E7" s="16">
        <v>3204</v>
      </c>
      <c r="F7" s="30">
        <f t="shared" si="2"/>
        <v>0.18320848938826467</v>
      </c>
      <c r="G7" s="16">
        <v>124</v>
      </c>
      <c r="H7" s="16">
        <v>164</v>
      </c>
      <c r="I7" s="16">
        <v>82</v>
      </c>
      <c r="J7" s="16">
        <v>971</v>
      </c>
      <c r="K7" s="8">
        <f t="shared" si="0"/>
        <v>1341</v>
      </c>
    </row>
    <row r="8" spans="1:11" ht="12.75">
      <c r="A8" s="62"/>
      <c r="B8" s="7" t="s">
        <v>6</v>
      </c>
      <c r="C8" s="16">
        <v>249</v>
      </c>
      <c r="D8" s="17">
        <f t="shared" si="1"/>
        <v>0.03994225216554379</v>
      </c>
      <c r="E8" s="16">
        <v>1161</v>
      </c>
      <c r="F8" s="30">
        <f t="shared" si="2"/>
        <v>0.2144702842377261</v>
      </c>
      <c r="G8" s="16">
        <v>18</v>
      </c>
      <c r="H8" s="16">
        <v>47</v>
      </c>
      <c r="I8" s="16">
        <v>47</v>
      </c>
      <c r="J8" s="16">
        <v>335</v>
      </c>
      <c r="K8" s="8">
        <f t="shared" si="0"/>
        <v>447</v>
      </c>
    </row>
    <row r="9" spans="1:11" ht="12.75">
      <c r="A9" s="62"/>
      <c r="B9" s="7" t="s">
        <v>19</v>
      </c>
      <c r="C9" s="16">
        <v>1057</v>
      </c>
      <c r="D9" s="17">
        <f t="shared" si="1"/>
        <v>0.16955405838947707</v>
      </c>
      <c r="E9" s="16">
        <v>3664</v>
      </c>
      <c r="F9" s="30">
        <f t="shared" si="2"/>
        <v>0.2884825327510917</v>
      </c>
      <c r="G9" s="16">
        <v>199</v>
      </c>
      <c r="H9" s="16">
        <v>284</v>
      </c>
      <c r="I9" s="16">
        <v>201</v>
      </c>
      <c r="J9" s="16">
        <v>1663</v>
      </c>
      <c r="K9" s="8">
        <f t="shared" si="0"/>
        <v>2347</v>
      </c>
    </row>
    <row r="10" spans="1:11" ht="12.75">
      <c r="A10" s="62"/>
      <c r="B10" s="7" t="s">
        <v>20</v>
      </c>
      <c r="C10" s="16">
        <v>1137</v>
      </c>
      <c r="D10" s="17">
        <f t="shared" si="1"/>
        <v>0.1823869104908566</v>
      </c>
      <c r="E10" s="16">
        <v>2474</v>
      </c>
      <c r="F10" s="30">
        <f t="shared" si="2"/>
        <v>0.4595796281325788</v>
      </c>
      <c r="G10" s="16">
        <v>78</v>
      </c>
      <c r="H10" s="16">
        <v>265</v>
      </c>
      <c r="I10" s="16">
        <v>87</v>
      </c>
      <c r="J10" s="16">
        <v>1841</v>
      </c>
      <c r="K10" s="8">
        <f t="shared" si="0"/>
        <v>2271</v>
      </c>
    </row>
    <row r="11" spans="1:11" ht="12.75">
      <c r="A11" s="62"/>
      <c r="B11" s="7" t="s">
        <v>21</v>
      </c>
      <c r="C11" s="16">
        <v>493</v>
      </c>
      <c r="D11" s="17">
        <f t="shared" si="1"/>
        <v>0.07908245107475137</v>
      </c>
      <c r="E11" s="16">
        <v>2125</v>
      </c>
      <c r="F11" s="30">
        <f t="shared" si="2"/>
        <v>0.232</v>
      </c>
      <c r="G11" s="16">
        <v>110</v>
      </c>
      <c r="H11" s="16">
        <v>107</v>
      </c>
      <c r="I11" s="16">
        <v>45</v>
      </c>
      <c r="J11" s="16">
        <v>861</v>
      </c>
      <c r="K11" s="8">
        <f t="shared" si="0"/>
        <v>1123</v>
      </c>
    </row>
    <row r="12" spans="1:11" ht="13.5" thickBot="1">
      <c r="A12" s="63"/>
      <c r="B12" s="9" t="s">
        <v>22</v>
      </c>
      <c r="C12" s="18">
        <v>524</v>
      </c>
      <c r="D12" s="31">
        <f t="shared" si="1"/>
        <v>0.08405518126403594</v>
      </c>
      <c r="E12" s="18">
        <v>1505</v>
      </c>
      <c r="F12" s="30">
        <f t="shared" si="2"/>
        <v>0.3481727574750831</v>
      </c>
      <c r="G12" s="18">
        <v>89</v>
      </c>
      <c r="H12" s="18">
        <v>145</v>
      </c>
      <c r="I12" s="18">
        <v>50</v>
      </c>
      <c r="J12" s="18">
        <v>913</v>
      </c>
      <c r="K12" s="10">
        <f t="shared" si="0"/>
        <v>1197</v>
      </c>
    </row>
    <row r="13" spans="1:11" s="3" customFormat="1" ht="17.25" thickBot="1">
      <c r="A13" s="64" t="s">
        <v>7</v>
      </c>
      <c r="B13" s="65"/>
      <c r="C13" s="21">
        <f>SUM(C5:C12)</f>
        <v>5839</v>
      </c>
      <c r="D13" s="22">
        <f t="shared" si="1"/>
        <v>0.9366377927494386</v>
      </c>
      <c r="E13" s="21">
        <v>21203</v>
      </c>
      <c r="F13" s="28">
        <f t="shared" si="2"/>
        <v>0.2753855586473612</v>
      </c>
      <c r="G13" s="21">
        <f>SUM(G5:G12)</f>
        <v>898</v>
      </c>
      <c r="H13" s="21">
        <f>SUM(H5:H12)</f>
        <v>1452</v>
      </c>
      <c r="I13" s="21">
        <f>SUM(I5:I12)</f>
        <v>804</v>
      </c>
      <c r="J13" s="21">
        <f>SUM(J5:J12)</f>
        <v>9399</v>
      </c>
      <c r="K13" s="23">
        <f>SUM(K5:K12)</f>
        <v>12553</v>
      </c>
    </row>
    <row r="14" spans="1:11" ht="12.75">
      <c r="A14" s="66" t="s">
        <v>25</v>
      </c>
      <c r="B14" s="11" t="s">
        <v>23</v>
      </c>
      <c r="C14" s="14">
        <v>175</v>
      </c>
      <c r="D14" s="15">
        <f t="shared" si="1"/>
        <v>0.028071863971767724</v>
      </c>
      <c r="E14" s="14">
        <v>1221</v>
      </c>
      <c r="F14" s="30">
        <f t="shared" si="2"/>
        <v>0.14332514332514332</v>
      </c>
      <c r="G14" s="14">
        <v>14</v>
      </c>
      <c r="H14" s="14">
        <v>31</v>
      </c>
      <c r="I14" s="14">
        <v>33</v>
      </c>
      <c r="J14" s="14">
        <v>267</v>
      </c>
      <c r="K14" s="6">
        <f>SUM(G14:J14)</f>
        <v>345</v>
      </c>
    </row>
    <row r="15" spans="1:11" ht="12.75">
      <c r="A15" s="67"/>
      <c r="B15" s="7" t="s">
        <v>8</v>
      </c>
      <c r="C15" s="16">
        <v>92</v>
      </c>
      <c r="D15" s="17">
        <f t="shared" si="1"/>
        <v>0.014757779916586462</v>
      </c>
      <c r="E15" s="16">
        <v>317</v>
      </c>
      <c r="F15" s="30">
        <f t="shared" si="2"/>
        <v>0.2902208201892745</v>
      </c>
      <c r="G15" s="16">
        <v>8</v>
      </c>
      <c r="H15" s="16">
        <v>16</v>
      </c>
      <c r="I15" s="16">
        <v>9</v>
      </c>
      <c r="J15" s="16">
        <v>175</v>
      </c>
      <c r="K15" s="8">
        <f>SUM(G15:J15)</f>
        <v>208</v>
      </c>
    </row>
    <row r="16" spans="1:11" ht="12.75">
      <c r="A16" s="67"/>
      <c r="B16" s="7" t="s">
        <v>9</v>
      </c>
      <c r="C16" s="16">
        <v>107</v>
      </c>
      <c r="D16" s="17">
        <f t="shared" si="1"/>
        <v>0.017163939685595122</v>
      </c>
      <c r="E16" s="16">
        <v>334</v>
      </c>
      <c r="F16" s="30">
        <f t="shared" si="2"/>
        <v>0.3203592814371258</v>
      </c>
      <c r="G16" s="16">
        <v>3</v>
      </c>
      <c r="H16" s="16">
        <v>23</v>
      </c>
      <c r="I16" s="16">
        <v>15</v>
      </c>
      <c r="J16" s="16">
        <v>181</v>
      </c>
      <c r="K16" s="8">
        <f>SUM(G16:J16)</f>
        <v>222</v>
      </c>
    </row>
    <row r="17" spans="1:11" ht="13.5" thickBot="1">
      <c r="A17" s="68"/>
      <c r="B17" s="9" t="s">
        <v>10</v>
      </c>
      <c r="C17" s="18">
        <v>21</v>
      </c>
      <c r="D17" s="31">
        <f t="shared" si="1"/>
        <v>0.003368623676612127</v>
      </c>
      <c r="E17" s="18">
        <v>63</v>
      </c>
      <c r="F17" s="30">
        <f t="shared" si="2"/>
        <v>0.3333333333333333</v>
      </c>
      <c r="G17" s="18">
        <v>12</v>
      </c>
      <c r="H17" s="18">
        <v>12</v>
      </c>
      <c r="I17" s="18">
        <v>2</v>
      </c>
      <c r="J17" s="18">
        <v>37</v>
      </c>
      <c r="K17" s="10">
        <f>SUM(G17:J17)</f>
        <v>63</v>
      </c>
    </row>
    <row r="18" spans="1:11" s="3" customFormat="1" ht="17.25" thickBot="1">
      <c r="A18" s="69" t="s">
        <v>11</v>
      </c>
      <c r="B18" s="70"/>
      <c r="C18" s="24">
        <f>SUM(C14:C17)</f>
        <v>395</v>
      </c>
      <c r="D18" s="32">
        <f t="shared" si="1"/>
        <v>0.06336220725056144</v>
      </c>
      <c r="E18" s="24">
        <v>1935</v>
      </c>
      <c r="F18" s="29">
        <f t="shared" si="2"/>
        <v>0.2041343669250646</v>
      </c>
      <c r="G18" s="24">
        <f>SUM(G14:G17)</f>
        <v>37</v>
      </c>
      <c r="H18" s="24">
        <f>SUM(H14:H17)</f>
        <v>82</v>
      </c>
      <c r="I18" s="24">
        <f>SUM(I14:I17)</f>
        <v>59</v>
      </c>
      <c r="J18" s="24">
        <f>SUM(J14:J17)</f>
        <v>660</v>
      </c>
      <c r="K18" s="23">
        <f>SUM(G18:J18)</f>
        <v>838</v>
      </c>
    </row>
    <row r="19" spans="1:11" s="4" customFormat="1" ht="18.75" thickBot="1">
      <c r="A19" s="57" t="s">
        <v>12</v>
      </c>
      <c r="B19" s="58"/>
      <c r="C19" s="25">
        <f>SUM(C18,C13)</f>
        <v>6234</v>
      </c>
      <c r="D19" s="33">
        <f t="shared" si="1"/>
        <v>1</v>
      </c>
      <c r="E19" s="25">
        <f>SUM(E13,E18)</f>
        <v>23138</v>
      </c>
      <c r="F19" s="27">
        <f>C19/E19</f>
        <v>0.2694269167603077</v>
      </c>
      <c r="G19" s="25">
        <f>SUM(G18,G13)</f>
        <v>935</v>
      </c>
      <c r="H19" s="25">
        <f>SUM(H18,H13)</f>
        <v>1534</v>
      </c>
      <c r="I19" s="25">
        <f>SUM(I18,I13)</f>
        <v>863</v>
      </c>
      <c r="J19" s="25">
        <f>SUM(J18,J13)</f>
        <v>10059</v>
      </c>
      <c r="K19" s="26">
        <f>SUM(K18,K13)</f>
        <v>13391</v>
      </c>
    </row>
    <row r="21" spans="1:11" ht="12.75">
      <c r="A21" s="44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2.75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2.75">
      <c r="A23" s="44" t="s">
        <v>29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ht="12.75">
      <c r="A24" s="1" t="s">
        <v>28</v>
      </c>
    </row>
    <row r="25" spans="1:11" ht="12.75">
      <c r="A25" s="44" t="s">
        <v>31</v>
      </c>
      <c r="B25" s="44"/>
      <c r="C25" s="12"/>
      <c r="D25" s="19"/>
      <c r="E25" s="12"/>
      <c r="F25" s="12"/>
      <c r="G25" s="12"/>
      <c r="H25" s="12"/>
      <c r="I25" s="12"/>
      <c r="J25" s="12"/>
      <c r="K25" s="20"/>
    </row>
    <row r="27" ht="12.75">
      <c r="A27" s="1" t="s">
        <v>35</v>
      </c>
    </row>
  </sheetData>
  <sheetProtection/>
  <mergeCells count="22">
    <mergeCell ref="A25:B25"/>
    <mergeCell ref="A5:A12"/>
    <mergeCell ref="A13:B13"/>
    <mergeCell ref="A14:A17"/>
    <mergeCell ref="A18:B18"/>
    <mergeCell ref="C2:D2"/>
    <mergeCell ref="G3:G4"/>
    <mergeCell ref="A22:K22"/>
    <mergeCell ref="A19:B19"/>
    <mergeCell ref="F2:F4"/>
    <mergeCell ref="J3:J4"/>
    <mergeCell ref="D3:D4"/>
    <mergeCell ref="H3:H4"/>
    <mergeCell ref="E2:E4"/>
    <mergeCell ref="A23:K23"/>
    <mergeCell ref="A21:K21"/>
    <mergeCell ref="A1:K1"/>
    <mergeCell ref="A2:A4"/>
    <mergeCell ref="B2:B4"/>
    <mergeCell ref="G2:K2"/>
    <mergeCell ref="C3:C4"/>
    <mergeCell ref="K3:K4"/>
  </mergeCells>
  <printOptions/>
  <pageMargins left="0.3937007874015748" right="0.3937007874015748" top="0.7874015748031497" bottom="0.5905511811023623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oap3</dc:creator>
  <cp:keywords/>
  <dc:description/>
  <cp:lastModifiedBy>Álvaro Martín Herrera</cp:lastModifiedBy>
  <cp:lastPrinted>2016-07-15T09:05:03Z</cp:lastPrinted>
  <dcterms:created xsi:type="dcterms:W3CDTF">2007-09-12T13:32:43Z</dcterms:created>
  <dcterms:modified xsi:type="dcterms:W3CDTF">2017-02-22T12:00:45Z</dcterms:modified>
  <cp:category/>
  <cp:version/>
  <cp:contentType/>
  <cp:contentStatus/>
</cp:coreProperties>
</file>