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uam-my.sharepoint.com/personal/gregor_reiss_uam_es/Documents/Erasmus Prácticas Información general/"/>
    </mc:Choice>
  </mc:AlternateContent>
  <xr:revisionPtr revIDLastSave="60" documentId="11_ECB7802EDB50EA6D4E7500C82AEE9B82796BED37" xr6:coauthVersionLast="46" xr6:coauthVersionMax="46" xr10:uidLastSave="{B17FB505-3D0A-4A68-87B1-511631CB4B7C}"/>
  <workbookProtection workbookAlgorithmName="SHA-512" workbookHashValue="f1ZvQArZypzrvHKuQgc+vwIm8y9KOSEJ49QjXBI2pyk4r7r8eHKFdM/jQSP49ySYwCwkjo0/FZSmr0/kf4yapg==" workbookSaltValue="2u7wZn1jDpTA6bgwIX1xPA==" workbookSpinCount="100000" lockStructure="1"/>
  <bookViews>
    <workbookView xWindow="1063" yWindow="446" windowWidth="20040" windowHeight="11451" tabRatio="867" xr2:uid="{00000000-000D-0000-FFFF-FFFF00000000}"/>
  </bookViews>
  <sheets>
    <sheet name="Calculadora estancias Erasmus+" sheetId="17" r:id="rId1"/>
  </sheets>
  <definedNames>
    <definedName name="DISTOPUP" localSheetId="0">'Calculadora estancias Erasmus+'!#REF!</definedName>
    <definedName name="DURATIONCALCULATED">'Calculadora estancias Erasmus+'!$E$9</definedName>
    <definedName name="DURATIONCALCULATED2">'Calculadora estancias Erasmus+'!$H$9</definedName>
    <definedName name="DURATIONCALCULATED3">'Calculadora estancias Erasmus+'!$E$17</definedName>
    <definedName name="ENDATE2">'Calculadora estancias Erasmus+'!$H$8</definedName>
    <definedName name="ENDATE2a">'Calculadora estancias Erasmus+'!$K$8</definedName>
    <definedName name="ENDDATE" localSheetId="0">'Calculadora estancias Erasmus+'!$E$8</definedName>
    <definedName name="ENDDATE1">'Calculadora estancias Erasmus+'!$E$8</definedName>
    <definedName name="ENDDATE2">'Calculadora estancias Erasmus+'!$H$8</definedName>
    <definedName name="ENDDATE3">'Calculadora estancias Erasmus+'!$E$16</definedName>
    <definedName name="EXTENDEDDURATION">'Calculadora estancias Erasmus+'!#REF!</definedName>
    <definedName name="EXTENSIONDURATION">'Calculadora estancias Erasmus+'!#REF!</definedName>
    <definedName name="EXTENSIONENDDATE">'Calculadora estancias Erasmus+'!#REF!</definedName>
    <definedName name="GRANTEDDAYS" localSheetId="0">'Calculadora estancias Erasmus+'!#REF!</definedName>
    <definedName name="GRANTEDMONTHS" localSheetId="0">'Calculadora estancias Erasmus+'!#REF!</definedName>
    <definedName name="GRANTEDREMAININGDAYS" localSheetId="0">'Calculadora estancias Erasmus+'!#REF!</definedName>
    <definedName name="INTERRUPTIONDAYS">'Calculadora estancias Erasmus+'!#REF!</definedName>
    <definedName name="MONTHLYBASIC" localSheetId="0">'Calculadora estancias Erasmus+'!#REF!</definedName>
    <definedName name="MONTHLYBASICIN">'Calculadora estancias Erasmus+'!#REF!</definedName>
    <definedName name="MONTHLYBASICIN1">'Calculadora estancias Erasmus+'!#REF!</definedName>
    <definedName name="MONTHLYBASICIN2">'Calculadora estancias Erasmus+'!#REF!</definedName>
    <definedName name="MONTHLYBASICIN3">'Calculadora estancias Erasmus+'!#REF!</definedName>
    <definedName name="MONTHLYBASICOUT">'Calculadora estancias Erasmus+'!#REF!</definedName>
    <definedName name="MONTHLYGRANT">'Calculadora estancias Erasmus+'!#REF!</definedName>
    <definedName name="MONTHLYGRANTOUT">'Calculadora estancias Erasmus+'!#REF!</definedName>
    <definedName name="MONTHLYSMPGRANT" localSheetId="0">'Calculadora estancias Erasmus+'!#REF!</definedName>
    <definedName name="MONTHLYSMSGRANT" localSheetId="0">'Calculadora estancias Erasmus+'!#REF!</definedName>
    <definedName name="NOTGRANTEDDAYS" localSheetId="0">'Calculadora estancias Erasmus+'!#REF!</definedName>
    <definedName name="SMPTOPUP" localSheetId="0">'Calculadora estancias Erasmus+'!#REF!</definedName>
    <definedName name="SPECIALNEEDS" localSheetId="0">'Calculadora estancias Erasmus+'!#REF!</definedName>
    <definedName name="STARTDATE" localSheetId="0">'Calculadora estancias Erasmus+'!$E$7</definedName>
    <definedName name="STARTDATE1">'Calculadora estancias Erasmus+'!$E$7</definedName>
    <definedName name="STARTDATE2">'Calculadora estancias Erasmus+'!$H$7</definedName>
    <definedName name="STARTDATE2a">'Calculadora estancias Erasmus+'!$K$7</definedName>
    <definedName name="STARTDATE3">'Calculadora estancias Erasmus+'!$E$15</definedName>
    <definedName name="Z_548A3BBF_6570_4EB3_8594_8CD5E99E2455_.wvu.Cols" localSheetId="0" hidden="1">'Calculadora estancias Erasmus+'!$M:$XFD</definedName>
    <definedName name="Z_548A3BBF_6570_4EB3_8594_8CD5E99E2455_.wvu.Rows" localSheetId="0" hidden="1">'Calculadora estancias Erasmus+'!$26:$1048576,'Calculadora estancias Erasmus+'!#REF!</definedName>
    <definedName name="Z_5EAACF08_0BF2_47FE_A274_4EE6278084D9_.wvu.Cols" localSheetId="0" hidden="1">'Calculadora estancias Erasmus+'!$M:$XFD</definedName>
    <definedName name="Z_5EAACF08_0BF2_47FE_A274_4EE6278084D9_.wvu.Rows" localSheetId="0" hidden="1">'Calculadora estancias Erasmus+'!$26:$1048576,'Calculadora estancias Erasmus+'!#REF!</definedName>
    <definedName name="Z_6C7F880C_5329_4384_A096_6803C702E802_.wvu.Cols" localSheetId="0" hidden="1">'Calculadora estancias Erasmus+'!$M:$XFD</definedName>
    <definedName name="Z_6C7F880C_5329_4384_A096_6803C702E802_.wvu.Rows" localSheetId="0" hidden="1">'Calculadora estancias Erasmus+'!$26:$1048576,'Calculadora estancias Erasmus+'!#REF!</definedName>
  </definedNames>
  <calcPr calcId="191029"/>
  <customWorkbookViews>
    <customWorkbookView name="BARTES Marlene (EAC-EXT) - Personal View" guid="{548A3BBF-6570-4EB3-8594-8CD5E99E2455}" mergeInterval="0" personalView="1" maximized="1" windowWidth="1686" windowHeight="787" activeSheetId="17"/>
    <customWorkbookView name="TEGOVSKA Elena (EAC) - Personal View" guid="{5EAACF08-0BF2-47FE-A274-4EE6278084D9}" mergeInterval="0" personalView="1" maximized="1" windowWidth="1276" windowHeight="799" activeSheetId="1"/>
    <customWorkbookView name="SOARES Antonio (EAC-EXT) - Personal View" guid="{983B6BD2-F6B1-4337-B4C1-5DC19B34B19A}" mergeInterval="0" personalView="1" maximized="1" windowWidth="1916" windowHeight="773" tabRatio="671" activeSheetId="2" showComments="commIndAndComment"/>
    <customWorkbookView name="RADULESCU Alina Sorina (EAC-EXT) - Personal View" guid="{5DC95D46-1CBA-4E54-9BAA-6983432F56BD}" mergeInterval="0" personalView="1" maximized="1" windowWidth="1916" windowHeight="835" tabRatio="671" activeSheetId="2"/>
    <customWorkbookView name="DEBIAIS-SAINTON Vanessa (EAC) - Personal View" guid="{0510C839-4320-4222-83CF-237208C06729}" mergeInterval="0" personalView="1" maximized="1" windowWidth="1916" windowHeight="807" activeSheetId="1"/>
    <customWorkbookView name="GEHRINGER Johannes (EAC) - Personal View" guid="{6C7F880C-5329-4384-A096-6803C702E802}" mergeInterval="0" personalView="1" maximized="1" windowWidth="1916" windowHeight="79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7" l="1"/>
  <c r="K9" i="17"/>
  <c r="E17" i="17" l="1"/>
  <c r="G17" i="17" s="1"/>
  <c r="E9" i="17"/>
  <c r="H9" i="17"/>
  <c r="D11" i="17" l="1"/>
  <c r="D13" i="17" s="1"/>
  <c r="D19" i="17"/>
  <c r="G19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14-1-BE01-KA101-000170_Mobilities_Export" type="6" refreshedVersion="4" background="1">
    <textPr codePage="65001" sourceFile="C:\Users\osmenmi\Desktop\Export-import templates\2014-1-BE01-KA101-000170_Mobilities_Export.csv" tab="0" semicolon="1">
      <textFields count="9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<sst xmlns="http://schemas.openxmlformats.org/spreadsheetml/2006/main" count="37" uniqueCount="20">
  <si>
    <t>Movilidad 1</t>
  </si>
  <si>
    <t>Movilidad 2</t>
  </si>
  <si>
    <t>días</t>
  </si>
  <si>
    <t>Fecha inicio</t>
  </si>
  <si>
    <t xml:space="preserve">Fecha fin </t>
  </si>
  <si>
    <t>Duration total en días</t>
  </si>
  <si>
    <t>4) Duración de las prácticas propuesta</t>
  </si>
  <si>
    <t>2) Duración total de movilidades Erasmus anteriores</t>
  </si>
  <si>
    <t>dd/mm/aaaa</t>
  </si>
  <si>
    <t>¿Eres estudiante del Grado en Medicina?</t>
  </si>
  <si>
    <t>1) Duración de movilidades Erasmus anteriores*</t>
  </si>
  <si>
    <t>Movilidad 3</t>
  </si>
  <si>
    <t>3) Días disponibles para futuras movilidades</t>
  </si>
  <si>
    <t>* Movilidades realizadas en un ciclo de estudios distinto al cursado actualmente no se tienen en cuenta para el cómputo y por lo tanto no se deben indicar.</t>
  </si>
  <si>
    <r>
      <t xml:space="preserve">Más información: </t>
    </r>
    <r>
      <rPr>
        <i/>
        <u/>
        <sz val="10"/>
        <rFont val="Calibri"/>
        <family val="2"/>
        <scheme val="minor"/>
      </rPr>
      <t>practicas.internacionales@uam.es</t>
    </r>
    <r>
      <rPr>
        <sz val="10"/>
        <rFont val="Calibri"/>
        <family val="2"/>
        <scheme val="minor"/>
      </rPr>
      <t xml:space="preserve">. </t>
    </r>
  </si>
  <si>
    <t>Calculadora de duración de movilidades de Erasmus+ Prácticas</t>
  </si>
  <si>
    <t>5) Duración de todas movilidades Erasmus:</t>
  </si>
  <si>
    <t xml:space="preserve"> días</t>
  </si>
  <si>
    <t>* Se deben indicar movilidades realizadas con Erasmus+ (2014-2020) y con las acciones del anterior programa Erasmus Programa de Aprendizaje Permanente 2007-2013 (p.ej. Leonardo) en el mismo ciclo de estudios (Grado / Máster / Doctorado)</t>
  </si>
  <si>
    <r>
      <t xml:space="preserve">Las </t>
    </r>
    <r>
      <rPr>
        <b/>
        <i/>
        <sz val="10"/>
        <color rgb="FF006100"/>
        <rFont val="Calibri"/>
        <family val="2"/>
        <scheme val="minor"/>
      </rPr>
      <t xml:space="preserve">celdas verdes </t>
    </r>
    <r>
      <rPr>
        <i/>
        <sz val="10"/>
        <rFont val="Calibri"/>
        <family val="2"/>
        <scheme val="minor"/>
      </rPr>
      <t xml:space="preserve">pueden ser modificados. Los valores de las </t>
    </r>
    <r>
      <rPr>
        <b/>
        <i/>
        <sz val="10"/>
        <color theme="0" tint="-0.499984740745262"/>
        <rFont val="Calibri"/>
        <family val="2"/>
        <scheme val="minor"/>
      </rPr>
      <t>celdas grises</t>
    </r>
    <r>
      <rPr>
        <i/>
        <sz val="10"/>
        <color theme="0" tint="-0.499984740745262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se actualizarán automáticamente.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</si>
</sst>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u/>
      <sz val="1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i/>
      <sz val="10"/>
      <color rgb="FF0061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1" applyFont="1" applyAlignment="1">
      <alignment horizontal="right" vertical="center" indent="1"/>
    </xf>
    <xf numFmtId="0" fontId="4" fillId="0" borderId="0" xfId="1" applyFont="1"/>
    <xf numFmtId="49" fontId="5" fillId="0" borderId="0" xfId="1" applyNumberFormat="1" applyFont="1"/>
    <xf numFmtId="49" fontId="5" fillId="3" borderId="0" xfId="1" applyNumberFormat="1" applyFont="1" applyFill="1"/>
    <xf numFmtId="49" fontId="5" fillId="2" borderId="0" xfId="1" applyNumberFormat="1" applyFont="1" applyFill="1"/>
    <xf numFmtId="0" fontId="4" fillId="2" borderId="0" xfId="1" applyFont="1" applyFill="1"/>
    <xf numFmtId="49" fontId="3" fillId="2" borderId="0" xfId="1" applyNumberFormat="1" applyFont="1" applyFill="1"/>
    <xf numFmtId="0" fontId="4" fillId="2" borderId="0" xfId="1" applyFont="1" applyFill="1" applyAlignment="1">
      <alignment horizontal="right" vertical="center" indent="1"/>
    </xf>
    <xf numFmtId="0" fontId="4" fillId="2" borderId="1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left" vertical="center" indent="1"/>
    </xf>
    <xf numFmtId="0" fontId="5" fillId="3" borderId="0" xfId="1" applyFont="1" applyFill="1"/>
    <xf numFmtId="0" fontId="5" fillId="3" borderId="0" xfId="1" applyFont="1" applyFill="1" applyAlignment="1">
      <alignment horizontal="right" vertical="center" indent="1"/>
    </xf>
    <xf numFmtId="0" fontId="9" fillId="2" borderId="0" xfId="1" applyFont="1" applyFill="1"/>
    <xf numFmtId="49" fontId="2" fillId="2" borderId="0" xfId="1" applyNumberFormat="1" applyFont="1" applyFill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14" fontId="6" fillId="2" borderId="0" xfId="1" applyNumberFormat="1" applyFont="1" applyFill="1" applyBorder="1"/>
    <xf numFmtId="0" fontId="8" fillId="2" borderId="0" xfId="1" applyFont="1" applyFill="1" applyBorder="1" applyAlignment="1">
      <alignment horizontal="right" vertical="center" indent="1"/>
    </xf>
    <xf numFmtId="0" fontId="4" fillId="0" borderId="0" xfId="1" applyFont="1" applyBorder="1" applyAlignment="1">
      <alignment horizontal="right" vertical="center" indent="1"/>
    </xf>
    <xf numFmtId="0" fontId="8" fillId="2" borderId="1" xfId="1" applyFont="1" applyFill="1" applyBorder="1" applyAlignment="1">
      <alignment horizontal="right" vertical="center" indent="1"/>
    </xf>
    <xf numFmtId="0" fontId="4" fillId="2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49" fontId="7" fillId="2" borderId="0" xfId="1" applyNumberFormat="1" applyFont="1" applyFill="1" applyProtection="1">
      <protection locked="0"/>
    </xf>
    <xf numFmtId="49" fontId="5" fillId="2" borderId="1" xfId="1" applyNumberFormat="1" applyFont="1" applyFill="1" applyBorder="1" applyAlignment="1">
      <alignment vertical="center"/>
    </xf>
    <xf numFmtId="0" fontId="4" fillId="2" borderId="0" xfId="1" applyFont="1" applyFill="1" applyBorder="1"/>
    <xf numFmtId="49" fontId="10" fillId="2" borderId="0" xfId="1" applyNumberFormat="1" applyFont="1" applyFill="1" applyAlignment="1">
      <alignment horizontal="center"/>
    </xf>
    <xf numFmtId="49" fontId="2" fillId="2" borderId="0" xfId="1" applyNumberFormat="1" applyFont="1" applyFill="1" applyAlignment="1">
      <alignment horizontal="center"/>
    </xf>
    <xf numFmtId="49" fontId="2" fillId="2" borderId="0" xfId="1" applyNumberFormat="1" applyFont="1" applyFill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 applyProtection="1">
      <alignment horizontal="right"/>
      <protection locked="0"/>
    </xf>
    <xf numFmtId="14" fontId="13" fillId="2" borderId="0" xfId="1" applyNumberFormat="1" applyFont="1" applyFill="1" applyBorder="1"/>
    <xf numFmtId="0" fontId="17" fillId="2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2182586</xdr:colOff>
          <xdr:row>2</xdr:row>
          <xdr:rowOff>163286</xdr:rowOff>
        </xdr:from>
        <xdr:to>
          <xdr:col>2</xdr:col>
          <xdr:colOff>27214</xdr:colOff>
          <xdr:row>4</xdr:row>
          <xdr:rowOff>48986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XFC63"/>
  <sheetViews>
    <sheetView tabSelected="1" zoomScale="90" zoomScaleNormal="90" workbookViewId="0">
      <selection activeCell="E7" sqref="E7"/>
    </sheetView>
  </sheetViews>
  <sheetFormatPr defaultColWidth="0" defaultRowHeight="12.9" zeroHeight="1" x14ac:dyDescent="0.35"/>
  <cols>
    <col min="1" max="1" width="2.53515625" style="2" customWidth="1"/>
    <col min="2" max="2" width="39" style="3" customWidth="1"/>
    <col min="3" max="3" width="3.53515625" style="3" customWidth="1"/>
    <col min="4" max="4" width="20.69140625" style="1" customWidth="1"/>
    <col min="5" max="5" width="15.69140625" style="1" customWidth="1"/>
    <col min="6" max="6" width="2.3046875" style="1" customWidth="1"/>
    <col min="7" max="7" width="20.69140625" style="1" customWidth="1"/>
    <col min="8" max="8" width="15.69140625" style="1" customWidth="1"/>
    <col min="9" max="9" width="1.3828125" style="1" customWidth="1"/>
    <col min="10" max="10" width="20.69140625" style="1" customWidth="1"/>
    <col min="11" max="11" width="15.69140625" style="1" customWidth="1"/>
    <col min="12" max="12" width="3.69140625" style="1" customWidth="1"/>
    <col min="13" max="15" width="0" style="2" hidden="1" customWidth="1"/>
    <col min="16" max="16383" width="9.15234375" style="2" hidden="1"/>
    <col min="16384" max="16384" width="6" style="2" hidden="1"/>
  </cols>
  <sheetData>
    <row r="1" spans="1:12" ht="21.75" customHeight="1" x14ac:dyDescent="0.5">
      <c r="A1" s="6"/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25"/>
      <c r="L1" s="8"/>
    </row>
    <row r="2" spans="1:12" ht="14.15" customHeight="1" x14ac:dyDescent="0.35">
      <c r="A2" s="6"/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8"/>
    </row>
    <row r="3" spans="1:12" ht="14.15" customHeight="1" x14ac:dyDescent="0.35">
      <c r="A3" s="6"/>
      <c r="B3" s="5"/>
      <c r="C3" s="5"/>
      <c r="D3" s="8"/>
      <c r="E3" s="8"/>
      <c r="F3" s="8"/>
      <c r="G3" s="8"/>
      <c r="H3" s="8"/>
      <c r="I3" s="8"/>
      <c r="J3" s="8"/>
      <c r="K3" s="8"/>
      <c r="L3" s="8"/>
    </row>
    <row r="4" spans="1:12" ht="14.15" customHeight="1" x14ac:dyDescent="0.35">
      <c r="A4" s="6"/>
      <c r="B4" s="7" t="s">
        <v>9</v>
      </c>
      <c r="C4" s="22" t="b">
        <v>0</v>
      </c>
      <c r="D4" s="8"/>
      <c r="E4" s="8"/>
      <c r="F4" s="8"/>
      <c r="G4" s="8"/>
      <c r="H4" s="8"/>
      <c r="I4" s="8"/>
      <c r="J4" s="8"/>
      <c r="K4" s="8"/>
      <c r="L4" s="8"/>
    </row>
    <row r="5" spans="1:12" ht="14.15" customHeight="1" x14ac:dyDescent="0.35">
      <c r="A5" s="6"/>
      <c r="B5" s="5"/>
      <c r="C5" s="5"/>
      <c r="D5" s="8"/>
      <c r="E5" s="8"/>
      <c r="F5" s="8"/>
      <c r="G5" s="8"/>
      <c r="H5" s="8"/>
      <c r="I5" s="8"/>
      <c r="J5" s="8"/>
      <c r="K5" s="8"/>
      <c r="L5" s="8"/>
    </row>
    <row r="6" spans="1:12" ht="14.15" customHeight="1" x14ac:dyDescent="0.35">
      <c r="A6" s="6"/>
      <c r="B6" s="7" t="s">
        <v>10</v>
      </c>
      <c r="C6" s="6"/>
      <c r="D6" s="29" t="s">
        <v>0</v>
      </c>
      <c r="E6" s="29"/>
      <c r="F6" s="6"/>
      <c r="G6" s="28" t="s">
        <v>1</v>
      </c>
      <c r="H6" s="28"/>
      <c r="I6" s="15"/>
      <c r="J6" s="30" t="s">
        <v>11</v>
      </c>
      <c r="K6" s="30"/>
      <c r="L6" s="8"/>
    </row>
    <row r="7" spans="1:12" ht="14.15" customHeight="1" x14ac:dyDescent="0.35">
      <c r="A7" s="6"/>
      <c r="B7" s="6"/>
      <c r="C7" s="6"/>
      <c r="D7" s="9" t="s">
        <v>3</v>
      </c>
      <c r="E7" s="31" t="s">
        <v>8</v>
      </c>
      <c r="F7" s="24"/>
      <c r="G7" s="9" t="s">
        <v>3</v>
      </c>
      <c r="H7" s="31" t="s">
        <v>8</v>
      </c>
      <c r="I7" s="32"/>
      <c r="J7" s="9" t="s">
        <v>3</v>
      </c>
      <c r="K7" s="31" t="s">
        <v>8</v>
      </c>
      <c r="L7" s="8"/>
    </row>
    <row r="8" spans="1:12" ht="14.15" customHeight="1" x14ac:dyDescent="0.35">
      <c r="A8" s="6"/>
      <c r="B8" s="6"/>
      <c r="C8" s="6"/>
      <c r="D8" s="9" t="s">
        <v>4</v>
      </c>
      <c r="E8" s="31" t="s">
        <v>8</v>
      </c>
      <c r="F8" s="24"/>
      <c r="G8" s="9" t="s">
        <v>4</v>
      </c>
      <c r="H8" s="31" t="s">
        <v>8</v>
      </c>
      <c r="I8" s="16"/>
      <c r="J8" s="9" t="s">
        <v>4</v>
      </c>
      <c r="K8" s="31" t="s">
        <v>8</v>
      </c>
      <c r="L8" s="8"/>
    </row>
    <row r="9" spans="1:12" ht="14.15" customHeight="1" x14ac:dyDescent="0.35">
      <c r="A9" s="6"/>
      <c r="B9" s="6"/>
      <c r="C9" s="6"/>
      <c r="D9" s="23" t="s">
        <v>5</v>
      </c>
      <c r="E9" s="19">
        <f>IFERROR((YEAR(ENDDATE)-YEAR(STARTDATE))* 360 + (MONTH(ENDDATE)-MONTH(STARTDATE)) * 30 + ( IF( DAY(ENDDATE)=31,30,DAY(ENDDATE)) - IF( DAY(STARTDATE)=31,30,DAY(STARTDATE)) ) + 1,0)</f>
        <v>0</v>
      </c>
      <c r="F9" s="24"/>
      <c r="G9" s="23" t="s">
        <v>5</v>
      </c>
      <c r="H9" s="19">
        <f>IFERROR((YEAR(ENDDATE2)-YEAR(STARTDATE2))* 360 + (MONTH(ENDDATE2)-MONTH(STARTDATE2)) * 30 + ( IF( DAY(ENDDATE2)=31,30,DAY(ENDDATE2)) - IF( DAY(STARTDATE2)=31,30,DAY(STARTDATE2)) ) + 1,0)</f>
        <v>0</v>
      </c>
      <c r="I9" s="17"/>
      <c r="J9" s="23" t="s">
        <v>5</v>
      </c>
      <c r="K9" s="19">
        <f>IFERROR((YEAR(ENDATE2a)-YEAR(STARTDATE2a))* 360 + (MONTH(ENDATE2a)-MONTH(STARTDATE2a)) * 30 + ( IF( DAY(ENDATE2a)=31,30,DAY(ENDATE2a)) - IF( DAY(STARTDATE2a)=31,30,DAY(STARTDATE2a)) ) + 1,0)</f>
        <v>0</v>
      </c>
      <c r="L9" s="8"/>
    </row>
    <row r="10" spans="1:12" ht="14.15" customHeight="1" x14ac:dyDescent="0.35">
      <c r="A10" s="6"/>
      <c r="B10" s="5"/>
      <c r="C10" s="5"/>
      <c r="D10" s="6"/>
      <c r="E10" s="6"/>
      <c r="F10" s="6"/>
      <c r="G10" s="6"/>
      <c r="H10" s="6"/>
      <c r="I10" s="6"/>
      <c r="J10" s="6"/>
      <c r="K10" s="6"/>
      <c r="L10" s="8"/>
    </row>
    <row r="11" spans="1:12" ht="14.15" customHeight="1" x14ac:dyDescent="0.35">
      <c r="A11" s="6"/>
      <c r="B11" s="7" t="s">
        <v>7</v>
      </c>
      <c r="C11" s="5"/>
      <c r="D11" s="19">
        <f>DURATIONCALCULATED+H9+K9</f>
        <v>0</v>
      </c>
      <c r="E11" s="20" t="s">
        <v>17</v>
      </c>
      <c r="F11" s="6"/>
      <c r="G11" s="6"/>
      <c r="H11" s="6"/>
      <c r="I11" s="6"/>
      <c r="J11" s="6"/>
      <c r="K11" s="6"/>
      <c r="L11" s="8"/>
    </row>
    <row r="12" spans="1:12" ht="14.15" customHeight="1" x14ac:dyDescent="0.35">
      <c r="A12" s="6"/>
      <c r="B12" s="5"/>
      <c r="C12" s="5"/>
      <c r="D12" s="6"/>
      <c r="E12" s="10"/>
      <c r="F12" s="6"/>
      <c r="G12" s="6"/>
      <c r="H12" s="6"/>
      <c r="I12" s="6"/>
      <c r="J12" s="6"/>
      <c r="K12" s="6"/>
      <c r="L12" s="8"/>
    </row>
    <row r="13" spans="1:12" ht="14.15" customHeight="1" x14ac:dyDescent="0.35">
      <c r="A13" s="6"/>
      <c r="B13" s="13" t="s">
        <v>12</v>
      </c>
      <c r="C13" s="6"/>
      <c r="D13" s="19">
        <f>IF(C4=FALSE,360-D11,720-D11)</f>
        <v>360</v>
      </c>
      <c r="E13" s="20" t="s">
        <v>17</v>
      </c>
      <c r="F13" s="6"/>
      <c r="G13" s="6"/>
      <c r="H13" s="6"/>
      <c r="I13" s="6"/>
      <c r="J13" s="6"/>
      <c r="K13" s="6"/>
      <c r="L13" s="6"/>
    </row>
    <row r="14" spans="1:12" ht="14.1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4.15" customHeight="1" x14ac:dyDescent="0.35">
      <c r="A15" s="6"/>
      <c r="B15" s="7" t="s">
        <v>6</v>
      </c>
      <c r="C15" s="5"/>
      <c r="D15" s="9" t="s">
        <v>3</v>
      </c>
      <c r="E15" s="31" t="s">
        <v>8</v>
      </c>
      <c r="F15" s="6"/>
      <c r="G15" s="6"/>
      <c r="H15" s="6"/>
      <c r="I15" s="6"/>
      <c r="J15" s="6"/>
      <c r="K15" s="6"/>
      <c r="L15" s="6"/>
    </row>
    <row r="16" spans="1:12" ht="14.15" customHeight="1" x14ac:dyDescent="0.35">
      <c r="A16" s="6"/>
      <c r="B16" s="5"/>
      <c r="C16" s="5"/>
      <c r="D16" s="9" t="s">
        <v>4</v>
      </c>
      <c r="E16" s="31" t="s">
        <v>8</v>
      </c>
      <c r="F16" s="6"/>
      <c r="G16" s="6"/>
      <c r="H16" s="6"/>
      <c r="I16" s="6"/>
      <c r="J16" s="6"/>
      <c r="K16" s="6"/>
      <c r="L16" s="6"/>
    </row>
    <row r="17" spans="1:12" ht="14.15" customHeight="1" x14ac:dyDescent="0.35">
      <c r="A17" s="6"/>
      <c r="B17" s="5"/>
      <c r="C17" s="5"/>
      <c r="D17" s="23" t="s">
        <v>5</v>
      </c>
      <c r="E17" s="19">
        <f>IFERROR((YEAR(ENDDATE3)-YEAR(STARTDATE3))* 360 + (MONTH(ENDDATE3)-MONTH(STARTDATE3)) * 30 + ( IF( DAY(ENDDATE3)=31,30,DAY(ENDDATE3)) - IF( DAY(STARTDATE3)=31,30,DAY(STARTDATE3)) ) + 1,0)</f>
        <v>0</v>
      </c>
      <c r="F17" s="6"/>
      <c r="G17" s="6" t="str">
        <f>IF(STARTDATE3 = 42736,IF(DURATIONCALCULATED3&lt;58,"Estancia demasiada corta (menor de 2 meses)","OK"),IF(DURATIONCALCULATED3&lt;60,"Estancia demasiada corta",IF(DURATIONCALCULATED3&gt;360,"Estancia demasiada larga","OK")))</f>
        <v>Estancia demasiada corta</v>
      </c>
      <c r="H17" s="6"/>
      <c r="I17" s="6"/>
      <c r="J17" s="6"/>
      <c r="K17" s="6"/>
      <c r="L17" s="6"/>
    </row>
    <row r="18" spans="1:12" ht="14.15" customHeight="1" x14ac:dyDescent="0.35">
      <c r="A18" s="6"/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</row>
    <row r="19" spans="1:12" ht="14.15" customHeight="1" x14ac:dyDescent="0.35">
      <c r="A19" s="6"/>
      <c r="B19" s="7" t="s">
        <v>16</v>
      </c>
      <c r="C19" s="5"/>
      <c r="D19" s="19">
        <f>DURATIONCALCULATED3+DURATIONCALCULATED+DURATIONCALCULATED2+K9</f>
        <v>0</v>
      </c>
      <c r="E19" s="21" t="s">
        <v>2</v>
      </c>
      <c r="F19" s="18"/>
      <c r="G19" s="6" t="str">
        <f>IF(D19&gt;360,"El total de movilidades supera el límite establecido de 12 meses","")</f>
        <v/>
      </c>
      <c r="H19" s="6"/>
      <c r="I19" s="6"/>
      <c r="J19" s="6"/>
      <c r="K19" s="6"/>
      <c r="L19" s="6"/>
    </row>
    <row r="20" spans="1:12" ht="14.15" customHeight="1" x14ac:dyDescent="0.35">
      <c r="A20" s="6"/>
      <c r="B20" s="33" t="str">
        <f>CONCATENATE("No puede ser superior a ", IF(C4=FALSE,"360","720"), " días.")</f>
        <v>No puede ser superior a 360 días.</v>
      </c>
      <c r="C20" s="5"/>
      <c r="D20" s="2"/>
      <c r="E20" s="6"/>
      <c r="F20" s="6"/>
      <c r="G20" s="6"/>
      <c r="H20" s="6"/>
      <c r="I20" s="6"/>
      <c r="J20" s="6"/>
      <c r="K20" s="6"/>
      <c r="L20" s="6"/>
    </row>
    <row r="21" spans="1:12" ht="14.15" customHeight="1" x14ac:dyDescent="0.35">
      <c r="A21" s="6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</row>
    <row r="22" spans="1:12" ht="29.25" customHeight="1" x14ac:dyDescent="0.35">
      <c r="A22" s="6"/>
      <c r="B22" s="27" t="s">
        <v>18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5" customHeight="1" x14ac:dyDescent="0.35">
      <c r="A23" s="6"/>
      <c r="B23" s="27" t="s">
        <v>13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21.75" customHeight="1" x14ac:dyDescent="0.35">
      <c r="A24" s="6"/>
      <c r="B24" s="5" t="s">
        <v>14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0.5" customHeight="1" x14ac:dyDescent="0.35">
      <c r="A25" s="6"/>
      <c r="B25" s="2"/>
      <c r="C25" s="5"/>
      <c r="D25" s="2"/>
      <c r="E25" s="6"/>
      <c r="F25" s="6"/>
      <c r="G25" s="6"/>
      <c r="H25" s="6"/>
      <c r="I25" s="6"/>
      <c r="J25" s="6"/>
      <c r="K25" s="6"/>
      <c r="L25" s="6"/>
    </row>
    <row r="26" spans="1:12" x14ac:dyDescent="0.35">
      <c r="A26" s="11"/>
      <c r="B26" s="4"/>
      <c r="C26" s="4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35">
      <c r="A27" s="11"/>
      <c r="B27" s="4"/>
      <c r="C27" s="4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35">
      <c r="A28" s="11"/>
      <c r="B28" s="4"/>
      <c r="C28" s="4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35">
      <c r="A29" s="11"/>
      <c r="B29" s="4"/>
      <c r="C29" s="4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35">
      <c r="A30" s="11"/>
      <c r="B30" s="4"/>
      <c r="C30" s="4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6.75" customHeight="1" x14ac:dyDescent="0.35">
      <c r="A31" s="11"/>
      <c r="B31" s="4"/>
      <c r="C31" s="4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35">
      <c r="A32" s="11"/>
      <c r="B32" s="4"/>
      <c r="C32" s="4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35">
      <c r="A33" s="11"/>
      <c r="B33" s="4"/>
      <c r="C33" s="4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35">
      <c r="A34" s="11"/>
      <c r="B34" s="4"/>
      <c r="C34" s="4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35">
      <c r="A35" s="11"/>
      <c r="B35" s="4"/>
      <c r="C35" s="4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35">
      <c r="A36" s="11"/>
      <c r="B36" s="4"/>
      <c r="C36" s="4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5">
      <c r="A37" s="11"/>
      <c r="B37" s="4"/>
      <c r="C37" s="4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35">
      <c r="A38" s="11"/>
      <c r="B38" s="4"/>
      <c r="C38" s="4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5">
      <c r="A39" s="11"/>
      <c r="B39" s="4"/>
      <c r="C39" s="4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35">
      <c r="A40" s="11"/>
      <c r="B40" s="4"/>
      <c r="C40" s="4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35">
      <c r="A41" s="11"/>
      <c r="B41" s="4"/>
      <c r="C41" s="4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35">
      <c r="A42" s="11"/>
      <c r="B42" s="4"/>
      <c r="C42" s="4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35">
      <c r="A43" s="11"/>
      <c r="B43" s="4"/>
      <c r="C43" s="4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35">
      <c r="A44" s="11"/>
      <c r="B44" s="4"/>
      <c r="C44" s="4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35">
      <c r="A45" s="11"/>
      <c r="B45" s="4"/>
      <c r="C45" s="4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35">
      <c r="A46" s="11"/>
      <c r="B46" s="4"/>
      <c r="C46" s="4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35">
      <c r="A47" s="11"/>
      <c r="B47" s="4"/>
      <c r="C47" s="4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35">
      <c r="A48" s="11"/>
      <c r="B48" s="4"/>
      <c r="C48" s="4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35">
      <c r="A49" s="11"/>
      <c r="B49" s="4"/>
      <c r="C49" s="4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35">
      <c r="A50" s="11"/>
      <c r="B50" s="4"/>
      <c r="C50" s="4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35">
      <c r="A51" s="11"/>
      <c r="B51" s="4"/>
      <c r="C51" s="4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35">
      <c r="A52" s="11"/>
      <c r="B52" s="4"/>
      <c r="C52" s="4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35">
      <c r="A53" s="11"/>
      <c r="B53" s="4"/>
      <c r="C53" s="4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35">
      <c r="A54" s="11"/>
      <c r="B54" s="4"/>
      <c r="C54" s="4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35">
      <c r="A55" s="11"/>
      <c r="B55" s="4"/>
      <c r="C55" s="4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35">
      <c r="A56" s="11"/>
      <c r="B56" s="4"/>
      <c r="C56" s="4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35">
      <c r="A57" s="11"/>
      <c r="B57" s="4"/>
      <c r="C57" s="4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35">
      <c r="A58" s="11"/>
      <c r="B58" s="4"/>
      <c r="C58" s="4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35">
      <c r="A59" s="11"/>
      <c r="B59" s="4"/>
      <c r="C59" s="4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35">
      <c r="A60" s="11"/>
      <c r="B60" s="4"/>
      <c r="C60" s="4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35">
      <c r="A61" s="11"/>
      <c r="B61" s="4"/>
      <c r="C61" s="4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.5" customHeight="1" x14ac:dyDescent="0.35"/>
    <row r="63" spans="1:12" ht="1.5" customHeight="1" x14ac:dyDescent="0.35"/>
  </sheetData>
  <sheetProtection algorithmName="SHA-512" hashValue="lOiJ6DHHXrO+mhM7lcCGcMnXegb3mBEtAqaJRokP+PLrkFrCAbJm0838oN+e/Gn5IgGIGFs0Yu0CZBLmQU3SOg==" saltValue="/VIrk0cB5Q0W7gZ/POJngw==" spinCount="100000" sheet="1" objects="1" scenarios="1" selectLockedCells="1"/>
  <protectedRanges>
    <protectedRange sqref="C4" name="Range5"/>
    <protectedRange sqref="E7:E8" name="Range1"/>
    <protectedRange sqref="H7:H8" name="Range2"/>
    <protectedRange sqref="K7:K8" name="Range3"/>
    <protectedRange sqref="E15:E16" name="Range4"/>
  </protectedRanges>
  <customSheetViews>
    <customSheetView guid="{548A3BBF-6570-4EB3-8594-8CD5E99E2455}" hiddenRows="1" hiddenColumns="1">
      <selection activeCell="C8" sqref="C8"/>
      <pageMargins left="0.7" right="0.7" top="0.75" bottom="0.75" header="0.3" footer="0.3"/>
    </customSheetView>
    <customSheetView guid="{5EAACF08-0BF2-47FE-A274-4EE6278084D9}" hiddenRows="1" hiddenColumns="1">
      <selection activeCell="C8" sqref="C8"/>
      <pageMargins left="0.7" right="0.7" top="0.75" bottom="0.75" header="0.3" footer="0.3"/>
    </customSheetView>
    <customSheetView guid="{6C7F880C-5329-4384-A096-6803C702E802}" hiddenRows="1" hiddenColumns="1">
      <selection activeCell="C8" sqref="C8"/>
      <pageMargins left="0.7" right="0.7" top="0.75" bottom="0.75" header="0.3" footer="0.3"/>
    </customSheetView>
  </customSheetViews>
  <mergeCells count="7">
    <mergeCell ref="B1:K1"/>
    <mergeCell ref="B2:K2"/>
    <mergeCell ref="B22:L22"/>
    <mergeCell ref="B23:L23"/>
    <mergeCell ref="G6:H6"/>
    <mergeCell ref="D6:E6"/>
    <mergeCell ref="J6:K6"/>
  </mergeCells>
  <conditionalFormatting sqref="D19">
    <cfRule type="cellIs" dxfId="2" priority="4" operator="greaterThan">
      <formula>360</formula>
    </cfRule>
  </conditionalFormatting>
  <conditionalFormatting sqref="E17">
    <cfRule type="cellIs" dxfId="1" priority="3" operator="greaterThan">
      <formula>360</formula>
    </cfRule>
    <cfRule type="cellIs" dxfId="0" priority="2" operator="lessThan">
      <formula>60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4" name="Check Box 6">
              <controlPr defaultSize="0" autoFill="0" autoLine="0" autoPict="0">
                <anchor moveWithCells="1">
                  <from>
                    <xdr:col>1</xdr:col>
                    <xdr:colOff>2182586</xdr:colOff>
                    <xdr:row>2</xdr:row>
                    <xdr:rowOff>163286</xdr:rowOff>
                  </from>
                  <to>
                    <xdr:col>2</xdr:col>
                    <xdr:colOff>27214</xdr:colOff>
                    <xdr:row>4</xdr:row>
                    <xdr:rowOff>48986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Calculadora estancias Erasmus+</vt:lpstr>
      <vt:lpstr>DURATIONCALCULATED</vt:lpstr>
      <vt:lpstr>DURATIONCALCULATED2</vt:lpstr>
      <vt:lpstr>DURATIONCALCULATED3</vt:lpstr>
      <vt:lpstr>ENDATE2</vt:lpstr>
      <vt:lpstr>ENDATE2a</vt:lpstr>
      <vt:lpstr>'Calculadora estancias Erasmus+'!ENDDATE</vt:lpstr>
      <vt:lpstr>ENDDATE1</vt:lpstr>
      <vt:lpstr>ENDDATE2</vt:lpstr>
      <vt:lpstr>ENDDATE3</vt:lpstr>
      <vt:lpstr>'Calculadora estancias Erasmus+'!STARTDATE</vt:lpstr>
      <vt:lpstr>STARTDATE1</vt:lpstr>
      <vt:lpstr>STARTDATE2</vt:lpstr>
      <vt:lpstr>STARTDATE2a</vt:lpstr>
      <vt:lpstr>STARTDATE3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UAM</dc:creator>
  <cp:lastModifiedBy>Gregor Reiss .</cp:lastModifiedBy>
  <cp:lastPrinted>2015-08-19T14:25:04Z</cp:lastPrinted>
  <dcterms:created xsi:type="dcterms:W3CDTF">2015-01-08T10:14:56Z</dcterms:created>
  <dcterms:modified xsi:type="dcterms:W3CDTF">2021-03-01T06:42:12Z</dcterms:modified>
</cp:coreProperties>
</file>