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Estudios y Estudiantes\Extranjeros\"/>
    </mc:Choice>
  </mc:AlternateContent>
  <xr:revisionPtr revIDLastSave="0" documentId="13_ncr:1_{B4EE8E9E-F125-4F0D-97FB-B73D17A5C4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ÍNDICE" sheetId="6" r:id="rId1"/>
    <sheet name="Estudiantes extr. 2024-25" sheetId="21" r:id="rId2"/>
    <sheet name="Extr. Grado 2024-25" sheetId="22" r:id="rId3"/>
    <sheet name="Extr. 3 Ciclo 2024-25" sheetId="23" r:id="rId4"/>
  </sheets>
  <definedNames>
    <definedName name="_xlnm._FilterDatabase" localSheetId="1" hidden="1">'Estudiantes extr. 2024-25'!$A$3:$R$119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8" i="23" l="1"/>
  <c r="E148" i="23"/>
  <c r="F148" i="23"/>
  <c r="G148" i="23"/>
  <c r="H148" i="23"/>
  <c r="I148" i="23"/>
  <c r="J148" i="23"/>
  <c r="K148" i="23"/>
  <c r="L148" i="23"/>
  <c r="M148" i="23"/>
  <c r="N148" i="23"/>
  <c r="D148" i="23"/>
  <c r="O117" i="23"/>
  <c r="O118" i="23"/>
  <c r="O119" i="23"/>
  <c r="O120" i="23"/>
  <c r="O121" i="23"/>
  <c r="O122" i="23"/>
  <c r="O123" i="23"/>
  <c r="O124" i="23"/>
  <c r="O125" i="23"/>
  <c r="O131" i="23"/>
  <c r="O132" i="23"/>
  <c r="O133" i="23"/>
  <c r="O134" i="23"/>
  <c r="O135" i="23"/>
  <c r="O136" i="23"/>
  <c r="O137" i="23"/>
  <c r="O138" i="23"/>
  <c r="O139" i="23"/>
  <c r="O145" i="23"/>
  <c r="O146" i="23"/>
  <c r="O147" i="23"/>
  <c r="O111" i="23"/>
  <c r="M112" i="23"/>
  <c r="O112" i="23" s="1"/>
  <c r="M113" i="23"/>
  <c r="O113" i="23" s="1"/>
  <c r="M114" i="23"/>
  <c r="O114" i="23" s="1"/>
  <c r="M115" i="23"/>
  <c r="O115" i="23" s="1"/>
  <c r="M116" i="23"/>
  <c r="O116" i="23" s="1"/>
  <c r="M117" i="23"/>
  <c r="M118" i="23"/>
  <c r="M119" i="23"/>
  <c r="M120" i="23"/>
  <c r="M121" i="23"/>
  <c r="M122" i="23"/>
  <c r="M123" i="23"/>
  <c r="M124" i="23"/>
  <c r="M125" i="23"/>
  <c r="M126" i="23"/>
  <c r="O126" i="23" s="1"/>
  <c r="M127" i="23"/>
  <c r="O127" i="23" s="1"/>
  <c r="M128" i="23"/>
  <c r="O128" i="23" s="1"/>
  <c r="M129" i="23"/>
  <c r="O129" i="23" s="1"/>
  <c r="M130" i="23"/>
  <c r="O130" i="23" s="1"/>
  <c r="M131" i="23"/>
  <c r="M132" i="23"/>
  <c r="M133" i="23"/>
  <c r="M134" i="23"/>
  <c r="M135" i="23"/>
  <c r="M136" i="23"/>
  <c r="M137" i="23"/>
  <c r="M138" i="23"/>
  <c r="M139" i="23"/>
  <c r="M140" i="23"/>
  <c r="O140" i="23" s="1"/>
  <c r="M141" i="23"/>
  <c r="O141" i="23" s="1"/>
  <c r="M142" i="23"/>
  <c r="O142" i="23" s="1"/>
  <c r="M143" i="23"/>
  <c r="O143" i="23" s="1"/>
  <c r="M144" i="23"/>
  <c r="O144" i="23" s="1"/>
  <c r="M145" i="23"/>
  <c r="M146" i="23"/>
  <c r="M147" i="23"/>
  <c r="M111" i="23"/>
  <c r="N102" i="23"/>
  <c r="L102" i="23"/>
  <c r="K102" i="23"/>
  <c r="J102" i="23"/>
  <c r="I102" i="23"/>
  <c r="H102" i="23"/>
  <c r="G102" i="23"/>
  <c r="F102" i="23"/>
  <c r="E102" i="23"/>
  <c r="D102" i="23"/>
  <c r="N98" i="23"/>
  <c r="L98" i="23"/>
  <c r="K98" i="23"/>
  <c r="J98" i="23"/>
  <c r="I98" i="23"/>
  <c r="H98" i="23"/>
  <c r="G98" i="23"/>
  <c r="F98" i="23"/>
  <c r="E98" i="23"/>
  <c r="D98" i="23"/>
  <c r="N95" i="23"/>
  <c r="L95" i="23"/>
  <c r="K95" i="23"/>
  <c r="J95" i="23"/>
  <c r="I95" i="23"/>
  <c r="H95" i="23"/>
  <c r="G95" i="23"/>
  <c r="F95" i="23"/>
  <c r="E95" i="23"/>
  <c r="D95" i="23"/>
  <c r="N93" i="23"/>
  <c r="L93" i="23"/>
  <c r="K93" i="23"/>
  <c r="J93" i="23"/>
  <c r="I93" i="23"/>
  <c r="H93" i="23"/>
  <c r="G93" i="23"/>
  <c r="F93" i="23"/>
  <c r="E93" i="23"/>
  <c r="D93" i="23"/>
  <c r="N85" i="23"/>
  <c r="L85" i="23"/>
  <c r="K85" i="23"/>
  <c r="J85" i="23"/>
  <c r="I85" i="23"/>
  <c r="H85" i="23"/>
  <c r="G85" i="23"/>
  <c r="F85" i="23"/>
  <c r="E85" i="23"/>
  <c r="D85" i="23"/>
  <c r="N79" i="23"/>
  <c r="L79" i="23"/>
  <c r="K79" i="23"/>
  <c r="J79" i="23"/>
  <c r="I79" i="23"/>
  <c r="H79" i="23"/>
  <c r="G79" i="23"/>
  <c r="F79" i="23"/>
  <c r="E79" i="23"/>
  <c r="D79" i="23"/>
  <c r="N67" i="23"/>
  <c r="L67" i="23"/>
  <c r="K67" i="23"/>
  <c r="J67" i="23"/>
  <c r="I67" i="23"/>
  <c r="H67" i="23"/>
  <c r="G67" i="23"/>
  <c r="F67" i="23"/>
  <c r="E67" i="23"/>
  <c r="D67" i="23"/>
  <c r="N46" i="23"/>
  <c r="L46" i="23"/>
  <c r="K46" i="23"/>
  <c r="J46" i="23"/>
  <c r="I46" i="23"/>
  <c r="H46" i="23"/>
  <c r="G46" i="23"/>
  <c r="F46" i="23"/>
  <c r="E46" i="23"/>
  <c r="D46" i="23"/>
  <c r="N38" i="23"/>
  <c r="L38" i="23"/>
  <c r="K38" i="23"/>
  <c r="J38" i="23"/>
  <c r="I38" i="23"/>
  <c r="H38" i="23"/>
  <c r="G38" i="23"/>
  <c r="F38" i="23"/>
  <c r="E38" i="23"/>
  <c r="D38" i="23"/>
  <c r="N32" i="23"/>
  <c r="L32" i="23"/>
  <c r="K32" i="23"/>
  <c r="J32" i="23"/>
  <c r="I32" i="23"/>
  <c r="H32" i="23"/>
  <c r="G32" i="23"/>
  <c r="F32" i="23"/>
  <c r="E32" i="23"/>
  <c r="D32" i="23"/>
  <c r="N25" i="23"/>
  <c r="L25" i="23"/>
  <c r="K25" i="23"/>
  <c r="J25" i="23"/>
  <c r="I25" i="23"/>
  <c r="H25" i="23"/>
  <c r="G25" i="23"/>
  <c r="F25" i="23"/>
  <c r="E25" i="23"/>
  <c r="D25" i="23"/>
  <c r="M5" i="23"/>
  <c r="O5" i="23" s="1"/>
  <c r="M6" i="23"/>
  <c r="O6" i="23" s="1"/>
  <c r="M7" i="23"/>
  <c r="O7" i="23" s="1"/>
  <c r="M8" i="23"/>
  <c r="O8" i="23" s="1"/>
  <c r="M9" i="23"/>
  <c r="O9" i="23" s="1"/>
  <c r="M10" i="23"/>
  <c r="O10" i="23" s="1"/>
  <c r="M11" i="23"/>
  <c r="O11" i="23" s="1"/>
  <c r="M12" i="23"/>
  <c r="O12" i="23" s="1"/>
  <c r="M13" i="23"/>
  <c r="O13" i="23" s="1"/>
  <c r="M14" i="23"/>
  <c r="O14" i="23" s="1"/>
  <c r="M15" i="23"/>
  <c r="O15" i="23" s="1"/>
  <c r="M16" i="23"/>
  <c r="O16" i="23" s="1"/>
  <c r="M17" i="23"/>
  <c r="O17" i="23" s="1"/>
  <c r="M18" i="23"/>
  <c r="O18" i="23" s="1"/>
  <c r="M19" i="23"/>
  <c r="O19" i="23" s="1"/>
  <c r="M20" i="23"/>
  <c r="O20" i="23" s="1"/>
  <c r="M21" i="23"/>
  <c r="O21" i="23" s="1"/>
  <c r="M22" i="23"/>
  <c r="O22" i="23" s="1"/>
  <c r="M23" i="23"/>
  <c r="O23" i="23" s="1"/>
  <c r="M24" i="23"/>
  <c r="O24" i="23" s="1"/>
  <c r="M26" i="23"/>
  <c r="O26" i="23" s="1"/>
  <c r="M27" i="23"/>
  <c r="O27" i="23" s="1"/>
  <c r="M28" i="23"/>
  <c r="O28" i="23" s="1"/>
  <c r="M29" i="23"/>
  <c r="O29" i="23" s="1"/>
  <c r="M30" i="23"/>
  <c r="O30" i="23" s="1"/>
  <c r="M31" i="23"/>
  <c r="O31" i="23" s="1"/>
  <c r="M33" i="23"/>
  <c r="O33" i="23" s="1"/>
  <c r="M34" i="23"/>
  <c r="O34" i="23" s="1"/>
  <c r="M35" i="23"/>
  <c r="O35" i="23" s="1"/>
  <c r="M36" i="23"/>
  <c r="O36" i="23" s="1"/>
  <c r="M37" i="23"/>
  <c r="O37" i="23" s="1"/>
  <c r="M39" i="23"/>
  <c r="O39" i="23" s="1"/>
  <c r="M40" i="23"/>
  <c r="O40" i="23" s="1"/>
  <c r="M41" i="23"/>
  <c r="O41" i="23" s="1"/>
  <c r="M42" i="23"/>
  <c r="O42" i="23" s="1"/>
  <c r="M43" i="23"/>
  <c r="O43" i="23" s="1"/>
  <c r="M44" i="23"/>
  <c r="O44" i="23" s="1"/>
  <c r="M45" i="23"/>
  <c r="O45" i="23" s="1"/>
  <c r="M47" i="23"/>
  <c r="O47" i="23" s="1"/>
  <c r="M48" i="23"/>
  <c r="O48" i="23" s="1"/>
  <c r="M49" i="23"/>
  <c r="O49" i="23" s="1"/>
  <c r="M50" i="23"/>
  <c r="O50" i="23" s="1"/>
  <c r="M51" i="23"/>
  <c r="O51" i="23" s="1"/>
  <c r="M52" i="23"/>
  <c r="O52" i="23" s="1"/>
  <c r="M53" i="23"/>
  <c r="O53" i="23" s="1"/>
  <c r="M54" i="23"/>
  <c r="O54" i="23" s="1"/>
  <c r="M55" i="23"/>
  <c r="O55" i="23" s="1"/>
  <c r="M56" i="23"/>
  <c r="O56" i="23" s="1"/>
  <c r="M57" i="23"/>
  <c r="O57" i="23" s="1"/>
  <c r="M58" i="23"/>
  <c r="O58" i="23" s="1"/>
  <c r="M59" i="23"/>
  <c r="O59" i="23" s="1"/>
  <c r="M60" i="23"/>
  <c r="O60" i="23" s="1"/>
  <c r="M61" i="23"/>
  <c r="O61" i="23" s="1"/>
  <c r="M62" i="23"/>
  <c r="O62" i="23" s="1"/>
  <c r="M63" i="23"/>
  <c r="O63" i="23" s="1"/>
  <c r="M64" i="23"/>
  <c r="O64" i="23" s="1"/>
  <c r="M65" i="23"/>
  <c r="O65" i="23" s="1"/>
  <c r="M66" i="23"/>
  <c r="O66" i="23" s="1"/>
  <c r="M68" i="23"/>
  <c r="O68" i="23" s="1"/>
  <c r="M69" i="23"/>
  <c r="O69" i="23" s="1"/>
  <c r="M70" i="23"/>
  <c r="O70" i="23" s="1"/>
  <c r="M71" i="23"/>
  <c r="O71" i="23" s="1"/>
  <c r="M72" i="23"/>
  <c r="O72" i="23" s="1"/>
  <c r="M73" i="23"/>
  <c r="O73" i="23" s="1"/>
  <c r="M74" i="23"/>
  <c r="O74" i="23" s="1"/>
  <c r="M75" i="23"/>
  <c r="O75" i="23" s="1"/>
  <c r="M76" i="23"/>
  <c r="O76" i="23" s="1"/>
  <c r="M77" i="23"/>
  <c r="O77" i="23" s="1"/>
  <c r="M78" i="23"/>
  <c r="O78" i="23" s="1"/>
  <c r="M80" i="23"/>
  <c r="M81" i="23"/>
  <c r="O81" i="23" s="1"/>
  <c r="M82" i="23"/>
  <c r="O82" i="23" s="1"/>
  <c r="M83" i="23"/>
  <c r="O83" i="23" s="1"/>
  <c r="M84" i="23"/>
  <c r="O84" i="23" s="1"/>
  <c r="M86" i="23"/>
  <c r="O86" i="23" s="1"/>
  <c r="M87" i="23"/>
  <c r="O87" i="23" s="1"/>
  <c r="M88" i="23"/>
  <c r="O88" i="23" s="1"/>
  <c r="M89" i="23"/>
  <c r="O89" i="23" s="1"/>
  <c r="M90" i="23"/>
  <c r="O90" i="23" s="1"/>
  <c r="M91" i="23"/>
  <c r="O91" i="23" s="1"/>
  <c r="M92" i="23"/>
  <c r="O92" i="23" s="1"/>
  <c r="M94" i="23"/>
  <c r="O94" i="23" s="1"/>
  <c r="M96" i="23"/>
  <c r="O96" i="23" s="1"/>
  <c r="M97" i="23"/>
  <c r="O97" i="23" s="1"/>
  <c r="M99" i="23"/>
  <c r="O99" i="23" s="1"/>
  <c r="M100" i="23"/>
  <c r="O100" i="23" s="1"/>
  <c r="M101" i="23"/>
  <c r="O101" i="23" s="1"/>
  <c r="M4" i="23"/>
  <c r="O4" i="23" s="1"/>
  <c r="M88" i="22"/>
  <c r="O88" i="22" s="1"/>
  <c r="N79" i="22"/>
  <c r="L79" i="22"/>
  <c r="K79" i="22"/>
  <c r="J79" i="22"/>
  <c r="I79" i="22"/>
  <c r="H79" i="22"/>
  <c r="G79" i="22"/>
  <c r="F79" i="22"/>
  <c r="E79" i="22"/>
  <c r="D79" i="22"/>
  <c r="N71" i="22"/>
  <c r="L71" i="22"/>
  <c r="K71" i="22"/>
  <c r="J71" i="22"/>
  <c r="I71" i="22"/>
  <c r="H71" i="22"/>
  <c r="G71" i="22"/>
  <c r="F71" i="22"/>
  <c r="E71" i="22"/>
  <c r="D71" i="22"/>
  <c r="N69" i="22"/>
  <c r="L69" i="22"/>
  <c r="K69" i="22"/>
  <c r="J69" i="22"/>
  <c r="I69" i="22"/>
  <c r="H69" i="22"/>
  <c r="G69" i="22"/>
  <c r="F69" i="22"/>
  <c r="E69" i="22"/>
  <c r="D69" i="22"/>
  <c r="N67" i="22"/>
  <c r="L67" i="22"/>
  <c r="K67" i="22"/>
  <c r="J67" i="22"/>
  <c r="I67" i="22"/>
  <c r="H67" i="22"/>
  <c r="G67" i="22"/>
  <c r="F67" i="22"/>
  <c r="E67" i="22"/>
  <c r="D67" i="22"/>
  <c r="N65" i="22"/>
  <c r="L65" i="22"/>
  <c r="K65" i="22"/>
  <c r="J65" i="22"/>
  <c r="I65" i="22"/>
  <c r="H65" i="22"/>
  <c r="G65" i="22"/>
  <c r="F65" i="22"/>
  <c r="E65" i="22"/>
  <c r="D65" i="22"/>
  <c r="N62" i="22"/>
  <c r="L62" i="22"/>
  <c r="K62" i="22"/>
  <c r="J62" i="22"/>
  <c r="I62" i="22"/>
  <c r="H62" i="22"/>
  <c r="G62" i="22"/>
  <c r="F62" i="22"/>
  <c r="E62" i="22"/>
  <c r="D62" i="22"/>
  <c r="N57" i="22"/>
  <c r="L57" i="22"/>
  <c r="K57" i="22"/>
  <c r="J57" i="22"/>
  <c r="I57" i="22"/>
  <c r="H57" i="22"/>
  <c r="G57" i="22"/>
  <c r="F57" i="22"/>
  <c r="E57" i="22"/>
  <c r="D57" i="22"/>
  <c r="N36" i="22"/>
  <c r="L36" i="22"/>
  <c r="K36" i="22"/>
  <c r="J36" i="22"/>
  <c r="I36" i="22"/>
  <c r="H36" i="22"/>
  <c r="G36" i="22"/>
  <c r="F36" i="22"/>
  <c r="E36" i="22"/>
  <c r="D36" i="22"/>
  <c r="N30" i="22"/>
  <c r="L30" i="22"/>
  <c r="K30" i="22"/>
  <c r="J30" i="22"/>
  <c r="I30" i="22"/>
  <c r="H30" i="22"/>
  <c r="G30" i="22"/>
  <c r="F30" i="22"/>
  <c r="E30" i="22"/>
  <c r="D30" i="22"/>
  <c r="N25" i="22"/>
  <c r="L25" i="22"/>
  <c r="K25" i="22"/>
  <c r="J25" i="22"/>
  <c r="I25" i="22"/>
  <c r="H25" i="22"/>
  <c r="G25" i="22"/>
  <c r="F25" i="22"/>
  <c r="E25" i="22"/>
  <c r="D25" i="22"/>
  <c r="N17" i="22"/>
  <c r="L17" i="22"/>
  <c r="K17" i="22"/>
  <c r="J17" i="22"/>
  <c r="I17" i="22"/>
  <c r="H17" i="22"/>
  <c r="G17" i="22"/>
  <c r="F17" i="22"/>
  <c r="E17" i="22"/>
  <c r="D17" i="22"/>
  <c r="M5" i="22"/>
  <c r="O5" i="22" s="1"/>
  <c r="M6" i="22"/>
  <c r="O6" i="22" s="1"/>
  <c r="M7" i="22"/>
  <c r="O7" i="22" s="1"/>
  <c r="M8" i="22"/>
  <c r="O8" i="22" s="1"/>
  <c r="M9" i="22"/>
  <c r="O9" i="22" s="1"/>
  <c r="M10" i="22"/>
  <c r="O10" i="22" s="1"/>
  <c r="M11" i="22"/>
  <c r="O11" i="22" s="1"/>
  <c r="M12" i="22"/>
  <c r="O12" i="22" s="1"/>
  <c r="M13" i="22"/>
  <c r="O13" i="22" s="1"/>
  <c r="M14" i="22"/>
  <c r="O14" i="22" s="1"/>
  <c r="M15" i="22"/>
  <c r="O15" i="22" s="1"/>
  <c r="M16" i="22"/>
  <c r="O16" i="22" s="1"/>
  <c r="M18" i="22"/>
  <c r="O18" i="22" s="1"/>
  <c r="M19" i="22"/>
  <c r="O19" i="22" s="1"/>
  <c r="M20" i="22"/>
  <c r="O20" i="22" s="1"/>
  <c r="M21" i="22"/>
  <c r="O21" i="22" s="1"/>
  <c r="M22" i="22"/>
  <c r="O22" i="22" s="1"/>
  <c r="M23" i="22"/>
  <c r="O23" i="22" s="1"/>
  <c r="M24" i="22"/>
  <c r="O24" i="22" s="1"/>
  <c r="M26" i="22"/>
  <c r="O26" i="22" s="1"/>
  <c r="M27" i="22"/>
  <c r="O27" i="22" s="1"/>
  <c r="M28" i="22"/>
  <c r="O28" i="22" s="1"/>
  <c r="M29" i="22"/>
  <c r="O29" i="22" s="1"/>
  <c r="M31" i="22"/>
  <c r="M32" i="22"/>
  <c r="O32" i="22" s="1"/>
  <c r="M33" i="22"/>
  <c r="O33" i="22" s="1"/>
  <c r="M34" i="22"/>
  <c r="O34" i="22" s="1"/>
  <c r="M35" i="22"/>
  <c r="O35" i="22" s="1"/>
  <c r="M37" i="22"/>
  <c r="O37" i="22" s="1"/>
  <c r="M38" i="22"/>
  <c r="O38" i="22" s="1"/>
  <c r="M39" i="22"/>
  <c r="O39" i="22" s="1"/>
  <c r="M40" i="22"/>
  <c r="O40" i="22" s="1"/>
  <c r="M41" i="22"/>
  <c r="O41" i="22" s="1"/>
  <c r="M42" i="22"/>
  <c r="O42" i="22" s="1"/>
  <c r="M43" i="22"/>
  <c r="O43" i="22" s="1"/>
  <c r="M44" i="22"/>
  <c r="O44" i="22" s="1"/>
  <c r="M45" i="22"/>
  <c r="O45" i="22" s="1"/>
  <c r="M46" i="22"/>
  <c r="O46" i="22" s="1"/>
  <c r="M47" i="22"/>
  <c r="O47" i="22" s="1"/>
  <c r="M48" i="22"/>
  <c r="O48" i="22" s="1"/>
  <c r="M49" i="22"/>
  <c r="O49" i="22" s="1"/>
  <c r="M50" i="22"/>
  <c r="O50" i="22" s="1"/>
  <c r="M51" i="22"/>
  <c r="O51" i="22" s="1"/>
  <c r="M52" i="22"/>
  <c r="O52" i="22" s="1"/>
  <c r="M53" i="22"/>
  <c r="O53" i="22" s="1"/>
  <c r="M54" i="22"/>
  <c r="O54" i="22" s="1"/>
  <c r="M55" i="22"/>
  <c r="O55" i="22" s="1"/>
  <c r="M56" i="22"/>
  <c r="O56" i="22" s="1"/>
  <c r="M58" i="22"/>
  <c r="O58" i="22" s="1"/>
  <c r="M59" i="22"/>
  <c r="O59" i="22" s="1"/>
  <c r="M60" i="22"/>
  <c r="O60" i="22" s="1"/>
  <c r="M61" i="22"/>
  <c r="O61" i="22" s="1"/>
  <c r="M63" i="22"/>
  <c r="O63" i="22" s="1"/>
  <c r="M64" i="22"/>
  <c r="O64" i="22" s="1"/>
  <c r="M66" i="22"/>
  <c r="O66" i="22" s="1"/>
  <c r="M68" i="22"/>
  <c r="O68" i="22" s="1"/>
  <c r="M70" i="22"/>
  <c r="O70" i="22" s="1"/>
  <c r="M72" i="22"/>
  <c r="O72" i="22" s="1"/>
  <c r="M73" i="22"/>
  <c r="O73" i="22" s="1"/>
  <c r="M74" i="22"/>
  <c r="O74" i="22" s="1"/>
  <c r="M75" i="22"/>
  <c r="O75" i="22" s="1"/>
  <c r="M76" i="22"/>
  <c r="O76" i="22" s="1"/>
  <c r="M77" i="22"/>
  <c r="O77" i="22" s="1"/>
  <c r="M78" i="22"/>
  <c r="O78" i="22" s="1"/>
  <c r="M4" i="22"/>
  <c r="C120" i="21"/>
  <c r="D120" i="21"/>
  <c r="E120" i="21"/>
  <c r="F120" i="21"/>
  <c r="G120" i="21"/>
  <c r="B120" i="21"/>
  <c r="M85" i="23" l="1"/>
  <c r="O85" i="23" s="1"/>
  <c r="F103" i="23"/>
  <c r="O80" i="23"/>
  <c r="I103" i="23"/>
  <c r="G103" i="23"/>
  <c r="H103" i="23"/>
  <c r="J103" i="23"/>
  <c r="D103" i="23"/>
  <c r="K103" i="23"/>
  <c r="E103" i="23"/>
  <c r="N103" i="23"/>
  <c r="M98" i="23"/>
  <c r="O98" i="23" s="1"/>
  <c r="L103" i="23"/>
  <c r="M102" i="23"/>
  <c r="O102" i="23" s="1"/>
  <c r="M79" i="23"/>
  <c r="O79" i="23" s="1"/>
  <c r="M32" i="23"/>
  <c r="O32" i="23" s="1"/>
  <c r="M67" i="23"/>
  <c r="O67" i="23" s="1"/>
  <c r="M95" i="23"/>
  <c r="O95" i="23" s="1"/>
  <c r="M46" i="23"/>
  <c r="O46" i="23" s="1"/>
  <c r="M25" i="23"/>
  <c r="O25" i="23" s="1"/>
  <c r="M93" i="23"/>
  <c r="O93" i="23" s="1"/>
  <c r="M38" i="23"/>
  <c r="O38" i="23" s="1"/>
  <c r="F80" i="22"/>
  <c r="M36" i="22"/>
  <c r="O36" i="22" s="1"/>
  <c r="H80" i="22"/>
  <c r="M62" i="22"/>
  <c r="O62" i="22" s="1"/>
  <c r="I80" i="22"/>
  <c r="M25" i="22"/>
  <c r="O25" i="22" s="1"/>
  <c r="J80" i="22"/>
  <c r="K80" i="22"/>
  <c r="D80" i="22"/>
  <c r="L80" i="22"/>
  <c r="G80" i="22"/>
  <c r="E80" i="22"/>
  <c r="N80" i="22"/>
  <c r="M71" i="22"/>
  <c r="O71" i="22" s="1"/>
  <c r="M57" i="22"/>
  <c r="O57" i="22" s="1"/>
  <c r="M69" i="22"/>
  <c r="O69" i="22" s="1"/>
  <c r="M79" i="22"/>
  <c r="O79" i="22" s="1"/>
  <c r="M67" i="22"/>
  <c r="O67" i="22" s="1"/>
  <c r="M17" i="22"/>
  <c r="O17" i="22" s="1"/>
  <c r="M30" i="22"/>
  <c r="O30" i="22" s="1"/>
  <c r="M65" i="22"/>
  <c r="O65" i="22" s="1"/>
  <c r="O31" i="22"/>
  <c r="O4" i="22"/>
  <c r="M103" i="23" l="1"/>
  <c r="O103" i="23" s="1"/>
  <c r="M80" i="22"/>
  <c r="O80" i="22" s="1"/>
</calcChain>
</file>

<file path=xl/sharedStrings.xml><?xml version="1.0" encoding="utf-8"?>
<sst xmlns="http://schemas.openxmlformats.org/spreadsheetml/2006/main" count="462" uniqueCount="372">
  <si>
    <t>AFGANISTAN</t>
  </si>
  <si>
    <t>ALBANIA</t>
  </si>
  <si>
    <t>ALEMANIA</t>
  </si>
  <si>
    <t>ANDORRA</t>
  </si>
  <si>
    <t>ANGOLA</t>
  </si>
  <si>
    <t>ARABIA SAUDITA</t>
  </si>
  <si>
    <t>ARGELIA</t>
  </si>
  <si>
    <t>ARGENTINA</t>
  </si>
  <si>
    <t>ARMENIA</t>
  </si>
  <si>
    <t>AUSTRIA</t>
  </si>
  <si>
    <t>BANGLADESH</t>
  </si>
  <si>
    <t>BELGICA</t>
  </si>
  <si>
    <t>BOLIVIA</t>
  </si>
  <si>
    <t>BOSNIA HERZEGOVINA</t>
  </si>
  <si>
    <t>BRASIL</t>
  </si>
  <si>
    <t>BULGARIA</t>
  </si>
  <si>
    <t>CAMERUN</t>
  </si>
  <si>
    <t>CANADA</t>
  </si>
  <si>
    <t>CHILE</t>
  </si>
  <si>
    <t>CHINA</t>
  </si>
  <si>
    <t>CHINA TAIPEI</t>
  </si>
  <si>
    <t>CHIPRE</t>
  </si>
  <si>
    <t>COLOMBIA</t>
  </si>
  <si>
    <t>COSTA DE MARFIL</t>
  </si>
  <si>
    <t>COSTA RICA</t>
  </si>
  <si>
    <t>CROACIA</t>
  </si>
  <si>
    <t>CUBA</t>
  </si>
  <si>
    <t>DINAMARCA</t>
  </si>
  <si>
    <t>ECUADOR</t>
  </si>
  <si>
    <t>EGIPTO</t>
  </si>
  <si>
    <t>EL SALVADOR</t>
  </si>
  <si>
    <t>ESLOVAQUIA</t>
  </si>
  <si>
    <t>ESLOVENIA</t>
  </si>
  <si>
    <t>ESTADOS UNIDOS DE AMERICA</t>
  </si>
  <si>
    <t>ESTONIA</t>
  </si>
  <si>
    <t>ETIOPIA</t>
  </si>
  <si>
    <t>FILIPINAS</t>
  </si>
  <si>
    <t>FINLANDIA</t>
  </si>
  <si>
    <t>FRANCIA</t>
  </si>
  <si>
    <t>GEORGIA</t>
  </si>
  <si>
    <t>GHANA</t>
  </si>
  <si>
    <t>GRECIA</t>
  </si>
  <si>
    <t>GUATEMALA</t>
  </si>
  <si>
    <t>GUINEA ECUATORIAL</t>
  </si>
  <si>
    <t>HONDURAS</t>
  </si>
  <si>
    <t>HUNGRIA</t>
  </si>
  <si>
    <t>INDIA</t>
  </si>
  <si>
    <t>INDONESIA</t>
  </si>
  <si>
    <t>IRAN</t>
  </si>
  <si>
    <t>IRAQ</t>
  </si>
  <si>
    <t>IRLANDA</t>
  </si>
  <si>
    <t>ITALIA</t>
  </si>
  <si>
    <t>JAPON</t>
  </si>
  <si>
    <t>JORDANIA</t>
  </si>
  <si>
    <t>KAZAJSTAN</t>
  </si>
  <si>
    <t>KENIA</t>
  </si>
  <si>
    <t>LETONIA</t>
  </si>
  <si>
    <t>LIBANO</t>
  </si>
  <si>
    <t>LITUANIA</t>
  </si>
  <si>
    <t>LUXEMBURGO</t>
  </si>
  <si>
    <t>MARRUECOS</t>
  </si>
  <si>
    <t>MEXICO</t>
  </si>
  <si>
    <t>NICARAGUA</t>
  </si>
  <si>
    <t>NIGERIA</t>
  </si>
  <si>
    <t>NORUEGA</t>
  </si>
  <si>
    <t>NUEVA ZELANDA</t>
  </si>
  <si>
    <t>PAISES BAJOS</t>
  </si>
  <si>
    <t>PAKISTAN</t>
  </si>
  <si>
    <t>PALESTINA (ESTADO DE)</t>
  </si>
  <si>
    <t>PANAMA</t>
  </si>
  <si>
    <t>PARAGUAY</t>
  </si>
  <si>
    <t>PERU</t>
  </si>
  <si>
    <t>POLONIA</t>
  </si>
  <si>
    <t>PORTUGAL</t>
  </si>
  <si>
    <t>PUERTO RICO</t>
  </si>
  <si>
    <t>REINO UNIDO</t>
  </si>
  <si>
    <t>REPUBLICA CHECA</t>
  </si>
  <si>
    <t>REPUBLICA DE COREA</t>
  </si>
  <si>
    <t>REPUBLICA DE MOLDAVIA</t>
  </si>
  <si>
    <t>REPUBLICA DE SERBIA</t>
  </si>
  <si>
    <t>REPUBLICA DEMOCRATICA DEL CONGO</t>
  </si>
  <si>
    <t>REPUBLICA DOMINICANA</t>
  </si>
  <si>
    <t>RUMANIA</t>
  </si>
  <si>
    <t>RUSIA</t>
  </si>
  <si>
    <t>SENEGAL</t>
  </si>
  <si>
    <t>SIRIA</t>
  </si>
  <si>
    <t>SUECIA</t>
  </si>
  <si>
    <t>SUIZA</t>
  </si>
  <si>
    <t>TAILANDIA</t>
  </si>
  <si>
    <t>TUNEZ</t>
  </si>
  <si>
    <t>TURQUIA</t>
  </si>
  <si>
    <t>UCRANIA</t>
  </si>
  <si>
    <t>URUGUAY</t>
  </si>
  <si>
    <t>VENEZUELA</t>
  </si>
  <si>
    <t>VIETNAM</t>
  </si>
  <si>
    <t>PAIS</t>
  </si>
  <si>
    <t>GRADO</t>
  </si>
  <si>
    <t>POSGRADO</t>
  </si>
  <si>
    <t>PROGRAMAS INTERNACIONALES</t>
  </si>
  <si>
    <t>TOTAL</t>
  </si>
  <si>
    <t>MUJERES</t>
  </si>
  <si>
    <t>NORTE DE ÁFRICA</t>
  </si>
  <si>
    <t>RESTO DE ÁFRICA</t>
  </si>
  <si>
    <t>NORTE DE AMÉRICA</t>
  </si>
  <si>
    <t>CENTRO Y SUR DE AMÉRICA</t>
  </si>
  <si>
    <t>PRÓXIMO Y MEDIO ORIENTE</t>
  </si>
  <si>
    <t>RESTO DE ASIA</t>
  </si>
  <si>
    <t>UE</t>
  </si>
  <si>
    <t>RESTO DE EUROPA</t>
  </si>
  <si>
    <t>Grado en  Ingeniería Informática / Grado en Matemáticas</t>
  </si>
  <si>
    <t>Graduado o Graduada en Ingeniería de Tecnologías y Servicios de Telecomunicación por la Universidad Autónoma de Madrid</t>
  </si>
  <si>
    <t>Graduado o Graduada en Ingeniería Informática por la Universidad Autónoma de Madrid</t>
  </si>
  <si>
    <t>Grado en Ciencias Ambientales / Grado en Geografía y Ordenación del Territorio</t>
  </si>
  <si>
    <t>Graduado o Graduada en Biología por la Universidad Autónoma de Madrid</t>
  </si>
  <si>
    <t>Graduado o Graduada en Bioquímica por la Universidad Autónoma de Madrid</t>
  </si>
  <si>
    <t>Graduado o Graduada en Ciencia y Tecnología de los Alimentos por la Universidad Autónoma de Madrid</t>
  </si>
  <si>
    <t>Graduado o Graduada en Ciencias Ambientales por la Universidad Autónoma de Madrid</t>
  </si>
  <si>
    <t>Graduado o Graduada en Física por la Universidad Autónoma de Madrid</t>
  </si>
  <si>
    <t>Graduado o Graduada en Ingeniería Química por la Universidad Autónoma de Madrid</t>
  </si>
  <si>
    <t>Graduado o Graduada en Matemáticas por la Universidad Autónoma de Madrid</t>
  </si>
  <si>
    <t>Graduado o Graduada en Nutrición Humana y Dietética por la Universidad Autónoma de Madrid</t>
  </si>
  <si>
    <t>Graduado o Graduada en Química por la Universidad Autónoma de Madrid</t>
  </si>
  <si>
    <t>Graduado o Graduada en Administración y Dirección de Empresas por la Universidad Autónoma de Madrid</t>
  </si>
  <si>
    <t>Graduado o Graduada en Economía por la Universidad Autónoma de Madrid</t>
  </si>
  <si>
    <t>Graduado o Graduada en Gestión Aeronáutica por la Universidad Autónoma de Madrid</t>
  </si>
  <si>
    <t>Graduado o Graduada en Turismo por la Universidad Autónoma de Madrid</t>
  </si>
  <si>
    <t>Grado en  Derecho / Grado en Administración y Dirección de Empresas</t>
  </si>
  <si>
    <t>Grado en Derecho / Grado en Ciencia Política y Administración Pública</t>
  </si>
  <si>
    <t>Graduado o Graduada en Ciencia Política y Administración Pública por la Universidad Autónoma de Madrid</t>
  </si>
  <si>
    <t>Graduado o Graduada en Derecho por la Universidad Autónoma de Madrid</t>
  </si>
  <si>
    <t>Graduado o Graduada en Antropología Social y Cultural por la Universidad Autónoma de Madrid</t>
  </si>
  <si>
    <t>Graduado o Graduada en Estudios de Asia y África: Árabe, Chino y Japonés por la Universidad Autónoma de Madrid</t>
  </si>
  <si>
    <t>Graduado o Graduada en Estudios Hispánicos: Lengua Española y sus Literaturas por la Universidad Autónoma de Madrid</t>
  </si>
  <si>
    <t>Graduado o Graduada en Estudios Ingleses por la Universidad Autónoma de Madrid</t>
  </si>
  <si>
    <t>Graduado o Graduada en Estudios Internacionales por la Universidad Autónoma de Madrid</t>
  </si>
  <si>
    <t>Graduado o Graduada en Filosofía por la Universidad Autónoma de Madrid</t>
  </si>
  <si>
    <t>Graduado o Graduada en Historia del Arte por la Universidad Autónoma de Madrid</t>
  </si>
  <si>
    <t>Graduado o Graduada en Historia por la Universidad Autónoma de Madrid</t>
  </si>
  <si>
    <t>Graduado o Graduada en Historia y Ciencias de la Música y Tecnología Musical por la Universidad Autónoma de Madrid</t>
  </si>
  <si>
    <t>Graduado o Graduada en Lenguas Modernas, Cultura y Comunicación por la Universidad Autónoma de Madrid</t>
  </si>
  <si>
    <t>Graduado o Graduada en Traducción e Interpretación por la Universidad Autónoma de Madrid</t>
  </si>
  <si>
    <t>Graduado o Graduada en Ciencias de la Actividad Física y del Deporte por la Universidad Autónoma de Madrid</t>
  </si>
  <si>
    <t>Graduado o Graduada en Enfermería por la Universidad Autónoma de Madrid</t>
  </si>
  <si>
    <t>Graduado o Graduada en Medicina por la Universidad Autónoma de Madrid</t>
  </si>
  <si>
    <t>Graduado o Graduada en Psicología por la Universidad Autónoma de Madrid</t>
  </si>
  <si>
    <t>CIENCIAS</t>
  </si>
  <si>
    <t>CIENCIAS ECONÓMICAS Y EMPRESARIALES</t>
  </si>
  <si>
    <t>DERECHO</t>
  </si>
  <si>
    <t>ESCUELA POLITÉCNICA SUPERIOR</t>
  </si>
  <si>
    <t>FILOSOFÍA Y LETRAS</t>
  </si>
  <si>
    <t>MEDICINA</t>
  </si>
  <si>
    <t>PSICOLOGÍA</t>
  </si>
  <si>
    <t>CENTRO</t>
  </si>
  <si>
    <t>TITULACIÓN</t>
  </si>
  <si>
    <t>ÁFRICA</t>
  </si>
  <si>
    <t>AMÉRICA</t>
  </si>
  <si>
    <t>ASIA</t>
  </si>
  <si>
    <t>EUROPA</t>
  </si>
  <si>
    <t>NORTE</t>
  </si>
  <si>
    <t>RESTO</t>
  </si>
  <si>
    <t>CENTRO Y SUR</t>
  </si>
  <si>
    <t>TOTALES</t>
  </si>
  <si>
    <t>% MUJERES</t>
  </si>
  <si>
    <t>OCEANÍA</t>
  </si>
  <si>
    <t>Graduado o Graduada en Fisioterapia  por la Universidad Autónoma de Madrid</t>
  </si>
  <si>
    <t>Graduado o Graduada en Terapia Ocupacional por la Universidad Autónoma de Madrid</t>
  </si>
  <si>
    <t>Graduado o Graduada en Educación Social por la Universidad Autónoma de Madrid</t>
  </si>
  <si>
    <t>Graduado o Graduada en Trabajo Social por la Universidad Autónoma de Madrid</t>
  </si>
  <si>
    <t>Graduado o Graduada en Diseño y Gestión de Proyectos Transmedia por la Universidad Autónoma de Madrid</t>
  </si>
  <si>
    <t>ESCUELA UNIVERSITARIA DE ENFERMERÍA JIMÉNEZ DÍAZ</t>
  </si>
  <si>
    <t>ESCUELA UNIVERSITARIA DE ENFERMERÍA CRUZ ROJA</t>
  </si>
  <si>
    <t>ESCUELA UNIVERSITARIA DE FISIOTERAPIA DE LA ONCE</t>
  </si>
  <si>
    <t xml:space="preserve">CENTRO SUPERIOR DE ESTUDIOS UNIVERSITARIOS LA SALLE </t>
  </si>
  <si>
    <t>TOTAL CIENCIAS</t>
  </si>
  <si>
    <t>TOTAL CIENCIAS ECONÓMICAS Y EMPRESARIALES</t>
  </si>
  <si>
    <t>TOTAL DERECHO</t>
  </si>
  <si>
    <t>TOTAL ESCUELA POLITÉCNICA SUPERIOR</t>
  </si>
  <si>
    <t>TOTAL FILOSOFÍA Y LETRAS</t>
  </si>
  <si>
    <t>TOTAL MEDICINA</t>
  </si>
  <si>
    <t>TOTAL PSICOLOGÍA</t>
  </si>
  <si>
    <t>TOTAL ESCUELA UNIVERSITARIA DE ENFERMERÍA CRUZ ROJA</t>
  </si>
  <si>
    <t>TOTAL ESCUELA UNIVERSITARIA DE ENFERMERÍA JIMÉNEZ DÍAZ</t>
  </si>
  <si>
    <t>TOTAL ESCUELA UNIVERSITARIA DE FISIOTERAPIA DE LA ONCE</t>
  </si>
  <si>
    <t xml:space="preserve">TOTAL CENTRO SUPERIOR DE ESTUDIOS UNIVERSITARIOS LA SALLE </t>
  </si>
  <si>
    <t>CÓDIGO TITULACIÓN</t>
  </si>
  <si>
    <t>Máster Universitario en Ingeniería Informática</t>
  </si>
  <si>
    <t>Máster Universitario en Bioinformática y Biología Computacional</t>
  </si>
  <si>
    <t>Máster Universitario en Biotecnología</t>
  </si>
  <si>
    <t>Máster Universitario en Biodiversidad</t>
  </si>
  <si>
    <t>Máster Universitario en Ingeniería Química</t>
  </si>
  <si>
    <t>Máster Universitario en Nanociencia y Nanotecnología Molecular</t>
  </si>
  <si>
    <t>Máster Universitario en Nuevos Alimentos</t>
  </si>
  <si>
    <t>Máster Universitario en Ciencias Agroambientales y Agroalimentarias</t>
  </si>
  <si>
    <t>Máster Universitario en Desarrollo Económico y Políticas Públicas</t>
  </si>
  <si>
    <t>Máster Universitario en Economía y Gestión de la Innovación</t>
  </si>
  <si>
    <t>Máster Universitario en Democracia y Gobierno</t>
  </si>
  <si>
    <t>Máster Universitario en Relaciones Internacionales y Estudios Africanos</t>
  </si>
  <si>
    <t>Máster Universitario en Estudios Interdisciplinares de Género</t>
  </si>
  <si>
    <t>Máster Universitario en Historia Contemporánea</t>
  </si>
  <si>
    <t>Máster Universitario en Crítica y Argumentación Filosófica</t>
  </si>
  <si>
    <t>Máster Universitario en Pensamiento Español e Iberoamericano</t>
  </si>
  <si>
    <t>Máster Universitario en Antropología de Orientación Pública</t>
  </si>
  <si>
    <t>Máster Universitario en Historia del Arte Contemporáneo y Cultura Visual</t>
  </si>
  <si>
    <t>Máster Universitario en Lengua Española: Investigación y Prácticas Profesionales</t>
  </si>
  <si>
    <t>Máster Universitario en Estudios Árabes e Islámicos Contemporáneos</t>
  </si>
  <si>
    <t>Máster Universitario en Filosofía de la Historia:  Democracia y Orden Mundial</t>
  </si>
  <si>
    <t>Máster Universitario en Lingüística Aplicada al Inglés</t>
  </si>
  <si>
    <t>Máster Universitario en Estudios Literarios y Culturales Británicos y de los Países de Habla Inglesa. Literatura, Cultura, Comunicación y Traducción</t>
  </si>
  <si>
    <t>Máster Universitario en Estudios Artísticos, Literarios y de la Cultura</t>
  </si>
  <si>
    <t>Máster Universitario en Historia Moderna: "Monarquía de España" Siglos XVI-XVIII</t>
  </si>
  <si>
    <t>Máster Universitario en Calidad y Mejora de la Educación</t>
  </si>
  <si>
    <t>Máster Universitario en Tecnología de la Información y de la Comunicación en Educación y Formación</t>
  </si>
  <si>
    <t>Máster Universitario en Ciencias de la Actividad Física y del Deporte</t>
  </si>
  <si>
    <t>Máster Universitario en Educación para la Justicia Social</t>
  </si>
  <si>
    <t>Doble Máster en Formación de Profesorado de Educación Secundaria Obligatoria y Bachillerato (Francés) y Estudios Internacionales Francófonos</t>
  </si>
  <si>
    <t>Máster Universitario en Biomedicina Molecular</t>
  </si>
  <si>
    <t>Máster Universitario en Neurociencia</t>
  </si>
  <si>
    <t>Máster Universitario en Metodología de las Ciencias del Comportamiento y de la Salud</t>
  </si>
  <si>
    <t>Máster Universitario en Dirección de Recursos Humanos</t>
  </si>
  <si>
    <t>Máster Universitario en Intervención Psicosocial y Comunitaria</t>
  </si>
  <si>
    <t>Máster Universitario en Fisioterapia Respiratoria y Cardiaca</t>
  </si>
  <si>
    <t>CÓDIGO DE TITULACIÓN</t>
  </si>
  <si>
    <t>Programa de Doctorado en Matemáticas</t>
  </si>
  <si>
    <t>Programa de Doctorado en Epidemiología y Salud Pública</t>
  </si>
  <si>
    <t>Programa de Doctorado en Psicología Clínica y de la Salud</t>
  </si>
  <si>
    <t>Programa de Doctorado en Química Agrícola</t>
  </si>
  <si>
    <t>Programa de Doctorado en Biología</t>
  </si>
  <si>
    <t>Programa de Doctorado en Ciencias de la Alimentación</t>
  </si>
  <si>
    <t>Programa de Doctorado en Estudios Artísticos, Literarios y de la Cultura</t>
  </si>
  <si>
    <t>Programa de Doctorado en Estudios Hispánicos, Lengua, Literatura, Historia y Pensamiento</t>
  </si>
  <si>
    <t>Programa de Doctorado en Historia Contemporánea</t>
  </si>
  <si>
    <t>Programa de Doctorado en Economía y Empresa</t>
  </si>
  <si>
    <t>Programa de Doctorado en Ciencias Humanas: Geografía, Antropología y Estudios de África y Asia</t>
  </si>
  <si>
    <t>Programa de Doctorado en Filosofía y Ciencias del Lenguaje</t>
  </si>
  <si>
    <t>Programa de Doctorado en Farmacología y Fisiología</t>
  </si>
  <si>
    <t>Programa de Doctorado en Medicina y Cirugía</t>
  </si>
  <si>
    <t>Programa de Doctorado en Educación</t>
  </si>
  <si>
    <t>Programa de Doctorado en Ingeniería Informática y de Telecomunicación</t>
  </si>
  <si>
    <t>Programa de Doctorado en Ciencias de la Actividad Física y de Deporte</t>
  </si>
  <si>
    <t>Programa de Doctorado en Psicología</t>
  </si>
  <si>
    <t>Programa de Doctorado en Física de la Materia Condensada, Nanociencia y Biofísica</t>
  </si>
  <si>
    <t>Programa de Doctorado en Química Orgánica</t>
  </si>
  <si>
    <t>Programa de Doctorado en Química Aplicada</t>
  </si>
  <si>
    <t>Programa de Doctorado en Microbiología</t>
  </si>
  <si>
    <t>Programa de Doctorado en Historia Moderna</t>
  </si>
  <si>
    <t>Programa de Doctorado en Derecho, Gobierno y Políticas Públicas</t>
  </si>
  <si>
    <t>Programa de Doctorado en Estudios del Mundo Antiguo</t>
  </si>
  <si>
    <t>Programa de Doctorado en Física Teórica</t>
  </si>
  <si>
    <t>Programa de Doctorado en Biociencias Moleculares</t>
  </si>
  <si>
    <t>Programa de Doctorado en Astrofísica</t>
  </si>
  <si>
    <t>Programa de Doctorado en Química Teórica y Modelización Computacional</t>
  </si>
  <si>
    <t>Programa de Doctorado en Economía y Gestión de la Innovación</t>
  </si>
  <si>
    <t>Programa de Doctorado en Estudios Interdisciplinares de Género</t>
  </si>
  <si>
    <t>Programa de Doctorado en Ecología</t>
  </si>
  <si>
    <t>Programa de Doctorado en Materiales Avanzados y Nanotecnología</t>
  </si>
  <si>
    <t>ESCUELA DE DOCTORADO</t>
  </si>
  <si>
    <t>ÍNDICE</t>
  </si>
  <si>
    <t>Graduado o Graduada en Ingeniería Biomédica por la Universidad Autónoma de Madrid</t>
  </si>
  <si>
    <t>Graduado o Graduada en Ciencias por la Universidad Autónoma de Barcelona; la Universidad Autónoma de Madrid y la Universidad Carlos III de Madrid</t>
  </si>
  <si>
    <t>FORMACIÓN DE PROFESORADO Y EDUCACIÓN</t>
  </si>
  <si>
    <t>TOTAL FORMACIÓN DE PROFESORADO Y EDUCACIÓN</t>
  </si>
  <si>
    <t>Máster Universitario en Química Aplicada</t>
  </si>
  <si>
    <t>Programa de Doctorado en Electroquímica. Ciencia y Tecnología</t>
  </si>
  <si>
    <t>2. ESTUDIOS Y ESTUDIANTES</t>
  </si>
  <si>
    <t>2.4. Estudiantes extranjeros</t>
  </si>
  <si>
    <t>Grado en Nutrición Humana y Dietética / Grado en Ciencia y Tecnología de los Alimentos</t>
  </si>
  <si>
    <t>Graduado/a en Filosofía, Política y Economía por la U. Autónoma de Madrid; U. Carlos III de Madrid; U. Pompeu Fabra y U. Autónoma de Barcelona</t>
  </si>
  <si>
    <t>Máster Universitario en Física Teórica</t>
  </si>
  <si>
    <t>Máster Universitario en Innovación en Didácticas Específicas</t>
  </si>
  <si>
    <t>Máster Universitario en Terapia Ocupacional Basada en la evidencia: Estudio de la funcionalidad del miembro superior</t>
  </si>
  <si>
    <t>CENTRO SUPERIOR DE ESTUDIOS UNIVERSITARIOS LA SALLE</t>
  </si>
  <si>
    <t>TOTAL CENTRO SUPERIOR DE ESTUDIOS UNIVERSITARIOS LA SALLE</t>
  </si>
  <si>
    <t>MALI</t>
  </si>
  <si>
    <t>RUANDA</t>
  </si>
  <si>
    <t>SAHARA OCCIDENTAL</t>
  </si>
  <si>
    <t>VIRGENES, ISLAS (REINO UNIDO)</t>
  </si>
  <si>
    <t>AUSTRALIA</t>
  </si>
  <si>
    <t>ISRAEL</t>
  </si>
  <si>
    <t>UZBEKISTAN</t>
  </si>
  <si>
    <t>Graduado o Graduada en Ciencia e Ingeniería de Datos por la Universidad Autónoma de Madrid</t>
  </si>
  <si>
    <t>Graduado o Graduada en Análisis de Datos en la Empresa / Bachelor in Business Analytics por la Universidad Autónoma de Madrid</t>
  </si>
  <si>
    <t>Graduado o Graduada en Arqueología por la Universidad Autónoma de Madrid</t>
  </si>
  <si>
    <t>Máster Universitario en Investigación Jurídica</t>
  </si>
  <si>
    <t>Máster Universitario en Aprendizaje Profundo para el Tratamiento de Señales de Audio y Video / Deep Learning for Audio and Video Signal Processing</t>
  </si>
  <si>
    <t>Programa de Doctorado en Neurociencia</t>
  </si>
  <si>
    <t>GUINEA</t>
  </si>
  <si>
    <t>CABO VERDE</t>
  </si>
  <si>
    <t>LIBIA</t>
  </si>
  <si>
    <t>MADAGASCAR</t>
  </si>
  <si>
    <t>MONTENEGRO</t>
  </si>
  <si>
    <t>SAMOA NORTEAMERICANA</t>
  </si>
  <si>
    <t>Graduado o Graduada en Ciencia, Tecnología y Humanidades por la U. Autónoma de Barcelona; U. Autónoma de Madrid y U. Carlos III de Madrid</t>
  </si>
  <si>
    <t>Graduado o Graduada en Estudios Clásicos y de la Antigüedad por la Universidad Autónoma de Madrid</t>
  </si>
  <si>
    <t>Grado en Historia del Arte / Grado en Estudios Clásicos y de la Antigüedad</t>
  </si>
  <si>
    <t>Grado en Filosofía / Grado en Historia y Ciencias de la Música y Tecnología Musical</t>
  </si>
  <si>
    <t>Grado en Historia / Grado en Estudios Internacionales</t>
  </si>
  <si>
    <t>Graduado o Graduada en Maestro/a en Educación Infantil por la Universidad Autónoma de Madrid</t>
  </si>
  <si>
    <t>Graduado o Graduada en Maestro/a en Educación Primaria por la Universidad Autónoma de Madrid</t>
  </si>
  <si>
    <t>Grado en Maestro/a en Educación Infantil / Grado en Maestro/a en Educación Primaria</t>
  </si>
  <si>
    <t>Máster Universitario en Antropología Física, Evolución y Biodiversidad Humanas</t>
  </si>
  <si>
    <t>Máster Universitario en Física Nuclear</t>
  </si>
  <si>
    <t>Máster Universitario en Química Teórica y Modelización Computacional</t>
  </si>
  <si>
    <t>Doble Máster en Acceso a la Abogacía y a la Procura e Investigación Jurídica</t>
  </si>
  <si>
    <t>Máster Universitario en Actividades Físicas y Deportivas para la Inclusión Social de Personas con Discapacidad</t>
  </si>
  <si>
    <t>Máster Universitario en Investigación e Innovación en Pedagogía de la Música</t>
  </si>
  <si>
    <t>Programa de estudio</t>
  </si>
  <si>
    <t>PROGRAMA DE DOCTORADO</t>
  </si>
  <si>
    <t>BARBADOS</t>
  </si>
  <si>
    <t>BENIN</t>
  </si>
  <si>
    <t>GAMBIA</t>
  </si>
  <si>
    <t>MALASIA</t>
  </si>
  <si>
    <t>OMAN</t>
  </si>
  <si>
    <t>QATAR</t>
  </si>
  <si>
    <t>REPUBLICA DEL YEMEN</t>
  </si>
  <si>
    <t>SINGAPUR</t>
  </si>
  <si>
    <t>2.4.1. Origen de los estudiantes: distribución de los estudiantes extranjeros por país de nacionalidad, ciclo y sexo (2024/2025)</t>
  </si>
  <si>
    <t>TOTAL EXTRANJEROS UAM (2024/2025)</t>
  </si>
  <si>
    <t>Fecha de última actualización: 15 de abril de 2026; Fuente: SIIU</t>
  </si>
  <si>
    <t>Graduado o Graduada en Economía y Finanzas / Bachelor in Economics and Finance por la Universidad Autónoma de Madrid</t>
  </si>
  <si>
    <t>Graduado o Graduada en Geografía, Geotecnologías y Sostenibilidad Territorial por la Universidad Autónoma de Madrid</t>
  </si>
  <si>
    <t>Grado en Historia del Arte / Grado en Historia</t>
  </si>
  <si>
    <t>Grado en Traducción e Interpretación / Grado en Lenguas Modernas, Cultura y Comunicación (Francés)</t>
  </si>
  <si>
    <t>Grado en Estudios Internacionales / Grado en Estudios de Asia y África (Árabe)</t>
  </si>
  <si>
    <t>2.4.2. Origen de los estudiantes: distribución de los estudiantes extranjeros de grado por titulación y área geográfica de procedencia (2024/2025)</t>
  </si>
  <si>
    <t>TOTAL ALUMNOS EXTRANJEROS EN TITULACIONES DE GRADO (2024/2025)</t>
  </si>
  <si>
    <t>2.4.3. Origen de los estudiantes: distribución de los estudiantes extranjeros participantes en programas de movilidad (recibidos) por área geográfica de procedencia y sexo (2024/2025)</t>
  </si>
  <si>
    <t>Máster Universitario en Sistemas Interactivos Inteligentes</t>
  </si>
  <si>
    <t>Máster Universitario en Erasmus Mundus en Inteligencia Artificial para Tratamiento de Imágenes y Visión Artificial</t>
  </si>
  <si>
    <t>Máster Universitario en Investigación e Innovación en Inteligencia Computacional y Sistemas Interactivos</t>
  </si>
  <si>
    <t>Máster Universitario en Tratamiento de Imágenes y Visión Artificial, Europeo / Master in Image Processing and Computer Vision, European</t>
  </si>
  <si>
    <t>Máster Universitario en Ciencia de Datos</t>
  </si>
  <si>
    <t>Máster Universitario en Matemáticas y Aplicaciones</t>
  </si>
  <si>
    <t>Máster Universitario en Ecología</t>
  </si>
  <si>
    <t>Máster Universitario en Energías y Combustibles para el Futuro</t>
  </si>
  <si>
    <t>Máster Universitario en Microbiología</t>
  </si>
  <si>
    <t>Máster Universitario en Materiales Avanzados, Nanotecnología y Fotónica</t>
  </si>
  <si>
    <t>Máster Universitario en Química Orgánica</t>
  </si>
  <si>
    <t>Máster Universitario en Física de la Materia Condensada y de los Sistemas Biológicos</t>
  </si>
  <si>
    <t>Máster Universitario en Biomoléculas y Dinámica Celular</t>
  </si>
  <si>
    <t>Máster Universitario en Gestión de Residuos y Aguas Residuales para la Recuperación de Recursos</t>
  </si>
  <si>
    <t>Máster Universitario Erasmus Mundus en Química Teórica y Modelización Computacional</t>
  </si>
  <si>
    <t>Máster Universitario en Marketing</t>
  </si>
  <si>
    <t>Máster Universitario en Contabilidad, Auditoría y sus Efectos en los Mercados de Capitales</t>
  </si>
  <si>
    <t>Máster Universitario en Administración de Empresas (MBA)</t>
  </si>
  <si>
    <t>Máster Universitario en Análisis Económico Cuantitativo / Quantitative Economic Analysis-QuEA</t>
  </si>
  <si>
    <t>Máster Universitario en Acceso a la Abogacía y a la Procura</t>
  </si>
  <si>
    <t>Máster Universitario en Arqueología y Patrimonio</t>
  </si>
  <si>
    <t>Máster Universitario en Historia y Ciencias de la Antigüedad</t>
  </si>
  <si>
    <t>Máster Universitario en Literaturas Hispánicas, Arte, Historia y Sociedad</t>
  </si>
  <si>
    <t>Máster Universitario en Traducción Audiovisual y Localización</t>
  </si>
  <si>
    <t>Máster Universitario en Estudios de Asia Oriental</t>
  </si>
  <si>
    <t>Máster Universitario en El Mundo Ibérico Medieval: Hispania, al-Andalus y Sefarad</t>
  </si>
  <si>
    <t>Máster Universitario en Formación de Profesorado de Educación Secundaria Obligatoria y Bachillerato</t>
  </si>
  <si>
    <t>Máster Universitario en Atención a la Diversidad en Centros Bilingües de Educación Infantil y Primaria</t>
  </si>
  <si>
    <t>Máster Universitario en Arteterapia y Educación Artística para la Inclusión Social</t>
  </si>
  <si>
    <t>Máster Universitario en Investigación Farmacológica/ Pharmacological Research</t>
  </si>
  <si>
    <t>Máster Universitario en Epidemiología</t>
  </si>
  <si>
    <t>Máster Universitario en Técnicas de Investigación sobre Procesos Psicológicos Básicos</t>
  </si>
  <si>
    <t>Máster Universitario en Psicología de la Educación</t>
  </si>
  <si>
    <t>Máster Universitario en Psicología General Sanitaria</t>
  </si>
  <si>
    <t>Máster Universitario en Especialización en el Desarrollo Comunicativo y Lingüístico en la Etapa de 0 a 6 años</t>
  </si>
  <si>
    <t>Máster Universitario en Investigación sobre Intervención Socioeducativa frente a la Violencia en la Infancia y en la Adolescencia</t>
  </si>
  <si>
    <t>Máster Universitario en Fisioterapia del Sistema Musculoesquelético</t>
  </si>
  <si>
    <t>Máster Universitario en Cuidados Avanzados del Paciente en Anestesia, Reanimación y Tratamiento del Dolor</t>
  </si>
  <si>
    <t>2.4.4. Origen de los estudiantes: distribución de los estudiantes extranjeros de máster por títulación y área geográfica de procedencia (2024/2025)</t>
  </si>
  <si>
    <t>TOTAL ALUMNOS EXTRANJEROS EN TITULACIONES DE MÁSTER (2024/2025)</t>
  </si>
  <si>
    <t>Programa de Doctorado en Ingeniería Química</t>
  </si>
  <si>
    <t>Programa de Doctorado en Contabilidad</t>
  </si>
  <si>
    <t>2.4.5. Origen de los estudiantes: distribución de los estudiantes extranjeros de doctorado por programa y área geográfica de procedencia (2024/2025)</t>
  </si>
  <si>
    <t>TOTAL ALUMNOS EXTRANJEROS EN PROGRAMAS DE DOCTORADO (2024/2025)</t>
  </si>
  <si>
    <t>2.4.1. Origen de los estudiantes: distribución de los estudiantes extranjeros por nacionalidad, ciclo y sexo (2024/2025)</t>
  </si>
  <si>
    <t>2.4.3. Origen de los estudiantes: distribución de los estudiantes extranjeros participantes en programas de movilidad (entrantes) por área geográfica de procedencia y sexo (2024/2025)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</si>
</sst>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FBD1"/>
        <bgColor indexed="0"/>
      </patternFill>
    </fill>
    <fill>
      <patternFill patternType="solid">
        <fgColor rgb="FFEAFBD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2" fillId="0" borderId="0"/>
    <xf numFmtId="0" fontId="1" fillId="0" borderId="0"/>
  </cellStyleXfs>
  <cellXfs count="203">
    <xf numFmtId="0" fontId="0" fillId="0" borderId="0" xfId="0"/>
    <xf numFmtId="0" fontId="4" fillId="0" borderId="0" xfId="0" applyFont="1"/>
    <xf numFmtId="3" fontId="6" fillId="2" borderId="7" xfId="0" applyNumberFormat="1" applyFont="1" applyFill="1" applyBorder="1"/>
    <xf numFmtId="3" fontId="6" fillId="2" borderId="8" xfId="0" applyNumberFormat="1" applyFont="1" applyFill="1" applyBorder="1"/>
    <xf numFmtId="3" fontId="6" fillId="2" borderId="9" xfId="0" applyNumberFormat="1" applyFont="1" applyFill="1" applyBorder="1"/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9" fontId="4" fillId="0" borderId="0" xfId="0" applyNumberFormat="1" applyFont="1"/>
    <xf numFmtId="9" fontId="4" fillId="0" borderId="3" xfId="0" applyNumberFormat="1" applyFont="1" applyBorder="1"/>
    <xf numFmtId="9" fontId="10" fillId="0" borderId="9" xfId="0" applyNumberFormat="1" applyFont="1" applyBorder="1"/>
    <xf numFmtId="9" fontId="6" fillId="2" borderId="9" xfId="0" applyNumberFormat="1" applyFont="1" applyFill="1" applyBorder="1"/>
    <xf numFmtId="9" fontId="4" fillId="0" borderId="18" xfId="0" applyNumberFormat="1" applyFont="1" applyBorder="1"/>
    <xf numFmtId="9" fontId="4" fillId="0" borderId="25" xfId="0" applyNumberFormat="1" applyFont="1" applyBorder="1"/>
    <xf numFmtId="3" fontId="5" fillId="0" borderId="2" xfId="5" applyNumberFormat="1" applyFont="1" applyBorder="1"/>
    <xf numFmtId="3" fontId="5" fillId="0" borderId="21" xfId="5" applyNumberFormat="1" applyFont="1" applyBorder="1"/>
    <xf numFmtId="3" fontId="5" fillId="0" borderId="24" xfId="5" applyNumberFormat="1" applyFont="1" applyBorder="1"/>
    <xf numFmtId="3" fontId="9" fillId="0" borderId="8" xfId="5" applyNumberFormat="1" applyFont="1" applyBorder="1"/>
    <xf numFmtId="3" fontId="5" fillId="0" borderId="27" xfId="5" applyNumberFormat="1" applyFont="1" applyBorder="1"/>
    <xf numFmtId="3" fontId="5" fillId="0" borderId="28" xfId="5" applyNumberFormat="1" applyFont="1" applyBorder="1"/>
    <xf numFmtId="3" fontId="4" fillId="0" borderId="0" xfId="0" applyNumberFormat="1" applyFont="1"/>
    <xf numFmtId="3" fontId="11" fillId="2" borderId="8" xfId="5" applyNumberFormat="1" applyFont="1" applyFill="1" applyBorder="1"/>
    <xf numFmtId="3" fontId="11" fillId="2" borderId="8" xfId="5" applyNumberFormat="1" applyFont="1" applyFill="1" applyBorder="1" applyAlignment="1">
      <alignment horizontal="right" wrapText="1"/>
    </xf>
    <xf numFmtId="0" fontId="9" fillId="0" borderId="8" xfId="1" applyFont="1" applyBorder="1" applyAlignment="1">
      <alignment horizontal="right" wrapText="1"/>
    </xf>
    <xf numFmtId="3" fontId="9" fillId="0" borderId="8" xfId="1" applyNumberFormat="1" applyFont="1" applyBorder="1" applyAlignment="1">
      <alignment horizontal="right" wrapText="1"/>
    </xf>
    <xf numFmtId="0" fontId="9" fillId="0" borderId="9" xfId="1" applyFont="1" applyBorder="1" applyAlignment="1">
      <alignment horizontal="right" wrapText="1"/>
    </xf>
    <xf numFmtId="3" fontId="9" fillId="0" borderId="34" xfId="1" applyNumberFormat="1" applyFont="1" applyBorder="1" applyAlignment="1">
      <alignment horizontal="right" wrapText="1"/>
    </xf>
    <xf numFmtId="0" fontId="4" fillId="0" borderId="0" xfId="0" applyFont="1" applyAlignment="1">
      <alignment vertical="center"/>
    </xf>
    <xf numFmtId="0" fontId="5" fillId="0" borderId="1" xfId="7" applyFont="1" applyBorder="1" applyAlignment="1">
      <alignment wrapText="1"/>
    </xf>
    <xf numFmtId="0" fontId="5" fillId="0" borderId="20" xfId="7" applyFont="1" applyBorder="1" applyAlignment="1">
      <alignment wrapText="1"/>
    </xf>
    <xf numFmtId="0" fontId="5" fillId="0" borderId="23" xfId="7" applyFont="1" applyBorder="1" applyAlignment="1">
      <alignment wrapText="1"/>
    </xf>
    <xf numFmtId="3" fontId="2" fillId="3" borderId="5" xfId="1" applyNumberFormat="1" applyFont="1" applyFill="1" applyBorder="1" applyAlignment="1">
      <alignment horizontal="center" vertical="center"/>
    </xf>
    <xf numFmtId="3" fontId="2" fillId="3" borderId="6" xfId="1" applyNumberFormat="1" applyFont="1" applyFill="1" applyBorder="1" applyAlignment="1">
      <alignment horizontal="center" vertical="center"/>
    </xf>
    <xf numFmtId="3" fontId="5" fillId="0" borderId="2" xfId="7" applyNumberFormat="1" applyFont="1" applyBorder="1" applyAlignment="1">
      <alignment wrapText="1"/>
    </xf>
    <xf numFmtId="3" fontId="5" fillId="0" borderId="3" xfId="7" applyNumberFormat="1" applyFont="1" applyBorder="1"/>
    <xf numFmtId="3" fontId="5" fillId="0" borderId="21" xfId="7" applyNumberFormat="1" applyFont="1" applyBorder="1" applyAlignment="1">
      <alignment wrapText="1"/>
    </xf>
    <xf numFmtId="3" fontId="5" fillId="0" borderId="22" xfId="7" applyNumberFormat="1" applyFont="1" applyBorder="1"/>
    <xf numFmtId="3" fontId="5" fillId="0" borderId="22" xfId="7" applyNumberFormat="1" applyFont="1" applyBorder="1" applyAlignment="1">
      <alignment horizontal="right" wrapText="1"/>
    </xf>
    <xf numFmtId="3" fontId="5" fillId="0" borderId="24" xfId="7" applyNumberFormat="1" applyFont="1" applyBorder="1" applyAlignment="1">
      <alignment wrapText="1"/>
    </xf>
    <xf numFmtId="3" fontId="5" fillId="0" borderId="25" xfId="7" applyNumberFormat="1" applyFont="1" applyBorder="1"/>
    <xf numFmtId="0" fontId="2" fillId="3" borderId="5" xfId="2" applyFont="1" applyFill="1" applyBorder="1" applyAlignment="1">
      <alignment horizontal="center" vertical="center" wrapText="1"/>
    </xf>
    <xf numFmtId="3" fontId="2" fillId="3" borderId="5" xfId="2" applyNumberFormat="1" applyFont="1" applyFill="1" applyBorder="1" applyAlignment="1">
      <alignment horizontal="center" vertical="center" wrapText="1"/>
    </xf>
    <xf numFmtId="3" fontId="2" fillId="3" borderId="6" xfId="2" applyNumberFormat="1" applyFont="1" applyFill="1" applyBorder="1" applyAlignment="1">
      <alignment horizontal="center" vertical="center" wrapText="1"/>
    </xf>
    <xf numFmtId="9" fontId="3" fillId="4" borderId="6" xfId="0" applyNumberFormat="1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right" wrapText="1"/>
    </xf>
    <xf numFmtId="0" fontId="5" fillId="0" borderId="2" xfId="5" applyFont="1" applyBorder="1" applyAlignment="1">
      <alignment wrapText="1"/>
    </xf>
    <xf numFmtId="3" fontId="5" fillId="0" borderId="2" xfId="5" applyNumberFormat="1" applyFont="1" applyBorder="1" applyAlignment="1">
      <alignment horizontal="right" wrapText="1"/>
    </xf>
    <xf numFmtId="0" fontId="5" fillId="0" borderId="21" xfId="5" applyFont="1" applyBorder="1" applyAlignment="1">
      <alignment horizontal="right" wrapText="1"/>
    </xf>
    <xf numFmtId="0" fontId="5" fillId="0" borderId="21" xfId="5" applyFont="1" applyBorder="1" applyAlignment="1">
      <alignment wrapText="1"/>
    </xf>
    <xf numFmtId="3" fontId="5" fillId="0" borderId="21" xfId="5" applyNumberFormat="1" applyFont="1" applyBorder="1" applyAlignment="1">
      <alignment horizontal="right" wrapText="1"/>
    </xf>
    <xf numFmtId="9" fontId="4" fillId="0" borderId="22" xfId="0" applyNumberFormat="1" applyFont="1" applyBorder="1"/>
    <xf numFmtId="0" fontId="5" fillId="0" borderId="24" xfId="5" applyFont="1" applyBorder="1" applyAlignment="1">
      <alignment horizontal="right" wrapText="1"/>
    </xf>
    <xf numFmtId="0" fontId="5" fillId="0" borderId="24" xfId="5" applyFont="1" applyBorder="1" applyAlignment="1">
      <alignment wrapText="1"/>
    </xf>
    <xf numFmtId="3" fontId="5" fillId="0" borderId="24" xfId="5" applyNumberFormat="1" applyFont="1" applyBorder="1" applyAlignment="1">
      <alignment horizontal="right" wrapText="1"/>
    </xf>
    <xf numFmtId="0" fontId="5" fillId="0" borderId="27" xfId="5" applyFont="1" applyBorder="1" applyAlignment="1">
      <alignment horizontal="right" wrapText="1"/>
    </xf>
    <xf numFmtId="0" fontId="5" fillId="0" borderId="27" xfId="5" applyFont="1" applyBorder="1" applyAlignment="1">
      <alignment wrapText="1"/>
    </xf>
    <xf numFmtId="3" fontId="5" fillId="0" borderId="27" xfId="5" applyNumberFormat="1" applyFont="1" applyBorder="1" applyAlignment="1">
      <alignment horizontal="right" wrapText="1"/>
    </xf>
    <xf numFmtId="0" fontId="2" fillId="0" borderId="11" xfId="5" applyFont="1" applyBorder="1" applyAlignment="1">
      <alignment horizontal="center" vertical="center" wrapText="1"/>
    </xf>
    <xf numFmtId="0" fontId="5" fillId="0" borderId="28" xfId="5" applyFont="1" applyBorder="1" applyAlignment="1">
      <alignment horizontal="right" wrapText="1"/>
    </xf>
    <xf numFmtId="0" fontId="5" fillId="0" borderId="28" xfId="5" applyFont="1" applyBorder="1" applyAlignment="1">
      <alignment wrapText="1"/>
    </xf>
    <xf numFmtId="3" fontId="5" fillId="0" borderId="28" xfId="5" applyNumberFormat="1" applyFont="1" applyBorder="1" applyAlignment="1">
      <alignment horizontal="right" wrapText="1"/>
    </xf>
    <xf numFmtId="9" fontId="4" fillId="0" borderId="29" xfId="0" applyNumberFormat="1" applyFont="1" applyBorder="1"/>
    <xf numFmtId="3" fontId="9" fillId="0" borderId="8" xfId="5" applyNumberFormat="1" applyFont="1" applyBorder="1" applyAlignment="1">
      <alignment horizontal="right" wrapText="1"/>
    </xf>
    <xf numFmtId="0" fontId="2" fillId="3" borderId="6" xfId="2" applyFont="1" applyFill="1" applyBorder="1" applyAlignment="1">
      <alignment horizontal="center" vertical="center" wrapText="1"/>
    </xf>
    <xf numFmtId="0" fontId="2" fillId="3" borderId="33" xfId="2" applyFont="1" applyFill="1" applyBorder="1" applyAlignment="1">
      <alignment horizontal="center" vertical="center" wrapText="1"/>
    </xf>
    <xf numFmtId="0" fontId="5" fillId="0" borderId="2" xfId="6" applyFont="1" applyBorder="1" applyAlignment="1">
      <alignment horizontal="right" wrapText="1"/>
    </xf>
    <xf numFmtId="0" fontId="5" fillId="0" borderId="2" xfId="6" applyFont="1" applyBorder="1" applyAlignment="1">
      <alignment wrapText="1"/>
    </xf>
    <xf numFmtId="0" fontId="5" fillId="0" borderId="21" xfId="6" applyFont="1" applyBorder="1" applyAlignment="1">
      <alignment horizontal="right" wrapText="1"/>
    </xf>
    <xf numFmtId="0" fontId="5" fillId="0" borderId="21" xfId="6" applyFont="1" applyBorder="1" applyAlignment="1">
      <alignment wrapText="1"/>
    </xf>
    <xf numFmtId="0" fontId="5" fillId="0" borderId="24" xfId="6" applyFont="1" applyBorder="1" applyAlignment="1">
      <alignment horizontal="right" wrapText="1"/>
    </xf>
    <xf numFmtId="0" fontId="5" fillId="0" borderId="24" xfId="6" applyFont="1" applyBorder="1" applyAlignment="1">
      <alignment wrapText="1"/>
    </xf>
    <xf numFmtId="0" fontId="5" fillId="0" borderId="27" xfId="6" applyFont="1" applyBorder="1" applyAlignment="1">
      <alignment horizontal="right" wrapText="1"/>
    </xf>
    <xf numFmtId="0" fontId="5" fillId="0" borderId="27" xfId="6" applyFont="1" applyBorder="1" applyAlignment="1">
      <alignment wrapText="1"/>
    </xf>
    <xf numFmtId="0" fontId="2" fillId="0" borderId="11" xfId="6" applyFont="1" applyBorder="1" applyAlignment="1">
      <alignment horizontal="center" vertical="center" wrapText="1"/>
    </xf>
    <xf numFmtId="0" fontId="5" fillId="0" borderId="28" xfId="6" applyFont="1" applyBorder="1" applyAlignment="1">
      <alignment horizontal="right" wrapText="1"/>
    </xf>
    <xf numFmtId="0" fontId="5" fillId="0" borderId="28" xfId="6" applyFont="1" applyBorder="1" applyAlignment="1">
      <alignment wrapText="1"/>
    </xf>
    <xf numFmtId="3" fontId="5" fillId="0" borderId="2" xfId="6" applyNumberFormat="1" applyFont="1" applyBorder="1"/>
    <xf numFmtId="3" fontId="5" fillId="0" borderId="2" xfId="6" applyNumberFormat="1" applyFont="1" applyBorder="1" applyAlignment="1">
      <alignment horizontal="right" wrapText="1"/>
    </xf>
    <xf numFmtId="3" fontId="5" fillId="0" borderId="21" xfId="6" applyNumberFormat="1" applyFont="1" applyBorder="1"/>
    <xf numFmtId="3" fontId="5" fillId="0" borderId="21" xfId="6" applyNumberFormat="1" applyFont="1" applyBorder="1" applyAlignment="1">
      <alignment horizontal="right" wrapText="1"/>
    </xf>
    <xf numFmtId="3" fontId="5" fillId="0" borderId="24" xfId="6" applyNumberFormat="1" applyFont="1" applyBorder="1" applyAlignment="1">
      <alignment horizontal="right" wrapText="1"/>
    </xf>
    <xf numFmtId="3" fontId="5" fillId="0" borderId="24" xfId="6" applyNumberFormat="1" applyFont="1" applyBorder="1"/>
    <xf numFmtId="3" fontId="9" fillId="0" borderId="8" xfId="6" applyNumberFormat="1" applyFont="1" applyBorder="1" applyAlignment="1">
      <alignment horizontal="right" wrapText="1"/>
    </xf>
    <xf numFmtId="3" fontId="9" fillId="0" borderId="8" xfId="6" applyNumberFormat="1" applyFont="1" applyBorder="1"/>
    <xf numFmtId="3" fontId="5" fillId="0" borderId="27" xfId="6" applyNumberFormat="1" applyFont="1" applyBorder="1"/>
    <xf numFmtId="3" fontId="5" fillId="0" borderId="27" xfId="6" applyNumberFormat="1" applyFont="1" applyBorder="1" applyAlignment="1">
      <alignment horizontal="right" wrapText="1"/>
    </xf>
    <xf numFmtId="3" fontId="5" fillId="0" borderId="28" xfId="6" applyNumberFormat="1" applyFont="1" applyBorder="1"/>
    <xf numFmtId="3" fontId="5" fillId="0" borderId="28" xfId="6" applyNumberFormat="1" applyFont="1" applyBorder="1" applyAlignment="1">
      <alignment horizontal="right" wrapText="1"/>
    </xf>
    <xf numFmtId="3" fontId="11" fillId="2" borderId="8" xfId="6" applyNumberFormat="1" applyFont="1" applyFill="1" applyBorder="1"/>
    <xf numFmtId="3" fontId="11" fillId="2" borderId="8" xfId="6" applyNumberFormat="1" applyFont="1" applyFill="1" applyBorder="1" applyAlignment="1">
      <alignment horizontal="right" wrapText="1"/>
    </xf>
    <xf numFmtId="0" fontId="5" fillId="0" borderId="2" xfId="8" applyFont="1" applyBorder="1" applyAlignment="1">
      <alignment horizontal="right" wrapText="1"/>
    </xf>
    <xf numFmtId="0" fontId="5" fillId="0" borderId="2" xfId="8" applyFont="1" applyBorder="1" applyAlignment="1">
      <alignment wrapText="1"/>
    </xf>
    <xf numFmtId="0" fontId="5" fillId="0" borderId="21" xfId="8" applyFont="1" applyBorder="1" applyAlignment="1">
      <alignment horizontal="right" wrapText="1"/>
    </xf>
    <xf numFmtId="0" fontId="5" fillId="0" borderId="21" xfId="8" applyFont="1" applyBorder="1" applyAlignment="1">
      <alignment wrapText="1"/>
    </xf>
    <xf numFmtId="0" fontId="5" fillId="0" borderId="24" xfId="8" applyFont="1" applyBorder="1" applyAlignment="1">
      <alignment horizontal="right" wrapText="1"/>
    </xf>
    <xf numFmtId="0" fontId="5" fillId="0" borderId="24" xfId="8" applyFont="1" applyBorder="1" applyAlignment="1">
      <alignment wrapText="1"/>
    </xf>
    <xf numFmtId="3" fontId="5" fillId="0" borderId="2" xfId="8" applyNumberFormat="1" applyFont="1" applyBorder="1"/>
    <xf numFmtId="3" fontId="5" fillId="0" borderId="2" xfId="8" applyNumberFormat="1" applyFont="1" applyBorder="1" applyAlignment="1">
      <alignment horizontal="right" wrapText="1"/>
    </xf>
    <xf numFmtId="3" fontId="5" fillId="0" borderId="21" xfId="8" applyNumberFormat="1" applyFont="1" applyBorder="1"/>
    <xf numFmtId="3" fontId="5" fillId="0" borderId="21" xfId="8" applyNumberFormat="1" applyFont="1" applyBorder="1" applyAlignment="1">
      <alignment horizontal="right" wrapText="1"/>
    </xf>
    <xf numFmtId="3" fontId="5" fillId="0" borderId="24" xfId="8" applyNumberFormat="1" applyFont="1" applyBorder="1"/>
    <xf numFmtId="3" fontId="5" fillId="0" borderId="24" xfId="8" applyNumberFormat="1" applyFont="1" applyBorder="1" applyAlignment="1">
      <alignment horizontal="right" wrapText="1"/>
    </xf>
    <xf numFmtId="3" fontId="2" fillId="3" borderId="5" xfId="3" applyNumberFormat="1" applyFont="1" applyFill="1" applyBorder="1" applyAlignment="1">
      <alignment horizontal="center" vertical="center" wrapText="1"/>
    </xf>
    <xf numFmtId="3" fontId="2" fillId="3" borderId="6" xfId="3" applyNumberFormat="1" applyFont="1" applyFill="1" applyBorder="1" applyAlignment="1">
      <alignment horizontal="center" vertical="center" wrapText="1"/>
    </xf>
    <xf numFmtId="3" fontId="2" fillId="3" borderId="4" xfId="2" applyNumberFormat="1" applyFont="1" applyFill="1" applyBorder="1" applyAlignment="1">
      <alignment horizontal="center" vertical="center" wrapText="1"/>
    </xf>
    <xf numFmtId="3" fontId="5" fillId="0" borderId="1" xfId="8" applyNumberFormat="1" applyFont="1" applyBorder="1"/>
    <xf numFmtId="3" fontId="5" fillId="0" borderId="20" xfId="8" applyNumberFormat="1" applyFont="1" applyBorder="1"/>
    <xf numFmtId="3" fontId="5" fillId="0" borderId="26" xfId="8" applyNumberFormat="1" applyFont="1" applyBorder="1"/>
    <xf numFmtId="3" fontId="5" fillId="0" borderId="38" xfId="8" applyNumberFormat="1" applyFont="1" applyBorder="1"/>
    <xf numFmtId="3" fontId="5" fillId="0" borderId="39" xfId="8" applyNumberFormat="1" applyFont="1" applyBorder="1"/>
    <xf numFmtId="3" fontId="5" fillId="0" borderId="39" xfId="8" applyNumberFormat="1" applyFont="1" applyBorder="1" applyAlignment="1">
      <alignment horizontal="right" wrapText="1"/>
    </xf>
    <xf numFmtId="3" fontId="5" fillId="0" borderId="40" xfId="8" applyNumberFormat="1" applyFont="1" applyBorder="1"/>
    <xf numFmtId="3" fontId="6" fillId="2" borderId="35" xfId="0" applyNumberFormat="1" applyFont="1" applyFill="1" applyBorder="1"/>
    <xf numFmtId="3" fontId="5" fillId="0" borderId="1" xfId="6" applyNumberFormat="1" applyFont="1" applyBorder="1"/>
    <xf numFmtId="3" fontId="5" fillId="0" borderId="20" xfId="6" applyNumberFormat="1" applyFont="1" applyBorder="1"/>
    <xf numFmtId="3" fontId="5" fillId="0" borderId="26" xfId="6" applyNumberFormat="1" applyFont="1" applyBorder="1"/>
    <xf numFmtId="3" fontId="9" fillId="0" borderId="7" xfId="6" applyNumberFormat="1" applyFont="1" applyBorder="1"/>
    <xf numFmtId="3" fontId="5" fillId="0" borderId="17" xfId="6" applyNumberFormat="1" applyFont="1" applyBorder="1"/>
    <xf numFmtId="3" fontId="5" fillId="0" borderId="11" xfId="6" applyNumberFormat="1" applyFont="1" applyBorder="1"/>
    <xf numFmtId="3" fontId="11" fillId="2" borderId="7" xfId="6" applyNumberFormat="1" applyFont="1" applyFill="1" applyBorder="1"/>
    <xf numFmtId="3" fontId="5" fillId="0" borderId="38" xfId="6" applyNumberFormat="1" applyFont="1" applyBorder="1"/>
    <xf numFmtId="3" fontId="5" fillId="0" borderId="39" xfId="6" applyNumberFormat="1" applyFont="1" applyBorder="1"/>
    <xf numFmtId="3" fontId="5" fillId="0" borderId="39" xfId="6" applyNumberFormat="1" applyFont="1" applyBorder="1" applyAlignment="1">
      <alignment horizontal="right" wrapText="1"/>
    </xf>
    <xf numFmtId="3" fontId="5" fillId="0" borderId="40" xfId="6" applyNumberFormat="1" applyFont="1" applyBorder="1"/>
    <xf numFmtId="3" fontId="9" fillId="0" borderId="35" xfId="6" applyNumberFormat="1" applyFont="1" applyBorder="1"/>
    <xf numFmtId="3" fontId="5" fillId="0" borderId="41" xfId="6" applyNumberFormat="1" applyFont="1" applyBorder="1"/>
    <xf numFmtId="3" fontId="5" fillId="0" borderId="42" xfId="6" applyNumberFormat="1" applyFont="1" applyBorder="1"/>
    <xf numFmtId="3" fontId="11" fillId="2" borderId="35" xfId="6" applyNumberFormat="1" applyFont="1" applyFill="1" applyBorder="1"/>
    <xf numFmtId="3" fontId="5" fillId="0" borderId="1" xfId="5" applyNumberFormat="1" applyFont="1" applyBorder="1" applyAlignment="1">
      <alignment horizontal="right" wrapText="1"/>
    </xf>
    <xf numFmtId="3" fontId="5" fillId="0" borderId="20" xfId="5" applyNumberFormat="1" applyFont="1" applyBorder="1" applyAlignment="1">
      <alignment horizontal="right" wrapText="1"/>
    </xf>
    <xf numFmtId="3" fontId="5" fillId="0" borderId="26" xfId="5" applyNumberFormat="1" applyFont="1" applyBorder="1" applyAlignment="1">
      <alignment horizontal="right" wrapText="1"/>
    </xf>
    <xf numFmtId="3" fontId="9" fillId="0" borderId="7" xfId="5" applyNumberFormat="1" applyFont="1" applyBorder="1" applyAlignment="1">
      <alignment horizontal="right" wrapText="1"/>
    </xf>
    <xf numFmtId="3" fontId="5" fillId="0" borderId="17" xfId="5" applyNumberFormat="1" applyFont="1" applyBorder="1" applyAlignment="1">
      <alignment horizontal="right" wrapText="1"/>
    </xf>
    <xf numFmtId="3" fontId="5" fillId="0" borderId="11" xfId="5" applyNumberFormat="1" applyFont="1" applyBorder="1" applyAlignment="1">
      <alignment horizontal="right" wrapText="1"/>
    </xf>
    <xf numFmtId="3" fontId="11" fillId="2" borderId="7" xfId="5" applyNumberFormat="1" applyFont="1" applyFill="1" applyBorder="1" applyAlignment="1">
      <alignment horizontal="right" wrapText="1"/>
    </xf>
    <xf numFmtId="3" fontId="5" fillId="0" borderId="38" xfId="5" applyNumberFormat="1" applyFont="1" applyBorder="1" applyAlignment="1">
      <alignment horizontal="right" wrapText="1"/>
    </xf>
    <xf numFmtId="3" fontId="5" fillId="0" borderId="39" xfId="5" applyNumberFormat="1" applyFont="1" applyBorder="1" applyAlignment="1">
      <alignment horizontal="right" wrapText="1"/>
    </xf>
    <xf numFmtId="3" fontId="5" fillId="0" borderId="40" xfId="5" applyNumberFormat="1" applyFont="1" applyBorder="1" applyAlignment="1">
      <alignment horizontal="right" wrapText="1"/>
    </xf>
    <xf numFmtId="3" fontId="9" fillId="0" borderId="35" xfId="5" applyNumberFormat="1" applyFont="1" applyBorder="1" applyAlignment="1">
      <alignment horizontal="right" wrapText="1"/>
    </xf>
    <xf numFmtId="3" fontId="5" fillId="0" borderId="41" xfId="5" applyNumberFormat="1" applyFont="1" applyBorder="1" applyAlignment="1">
      <alignment horizontal="right" wrapText="1"/>
    </xf>
    <xf numFmtId="3" fontId="5" fillId="0" borderId="42" xfId="5" applyNumberFormat="1" applyFont="1" applyBorder="1" applyAlignment="1">
      <alignment horizontal="right" wrapText="1"/>
    </xf>
    <xf numFmtId="3" fontId="5" fillId="0" borderId="42" xfId="5" applyNumberFormat="1" applyFont="1" applyBorder="1"/>
    <xf numFmtId="3" fontId="9" fillId="0" borderId="35" xfId="5" applyNumberFormat="1" applyFont="1" applyBorder="1"/>
    <xf numFmtId="3" fontId="5" fillId="0" borderId="41" xfId="5" applyNumberFormat="1" applyFont="1" applyBorder="1"/>
    <xf numFmtId="3" fontId="5" fillId="0" borderId="39" xfId="5" applyNumberFormat="1" applyFont="1" applyBorder="1"/>
    <xf numFmtId="3" fontId="5" fillId="0" borderId="40" xfId="5" applyNumberFormat="1" applyFont="1" applyBorder="1"/>
    <xf numFmtId="3" fontId="11" fillId="2" borderId="35" xfId="5" applyNumberFormat="1" applyFont="1" applyFill="1" applyBorder="1"/>
    <xf numFmtId="0" fontId="7" fillId="0" borderId="10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3" borderId="19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3" fontId="3" fillId="4" borderId="36" xfId="0" applyNumberFormat="1" applyFont="1" applyFill="1" applyBorder="1" applyAlignment="1">
      <alignment horizontal="center" vertical="center" wrapText="1"/>
    </xf>
    <xf numFmtId="3" fontId="3" fillId="4" borderId="37" xfId="0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 wrapText="1"/>
    </xf>
    <xf numFmtId="0" fontId="9" fillId="0" borderId="7" xfId="5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center" vertical="center" wrapText="1"/>
    </xf>
    <xf numFmtId="0" fontId="2" fillId="0" borderId="20" xfId="5" applyFont="1" applyBorder="1" applyAlignment="1">
      <alignment horizontal="center" vertical="center" wrapText="1"/>
    </xf>
    <xf numFmtId="0" fontId="2" fillId="0" borderId="26" xfId="5" applyFont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2" fillId="0" borderId="1" xfId="8" applyFont="1" applyBorder="1" applyAlignment="1">
      <alignment horizontal="center" vertical="center" wrapText="1"/>
    </xf>
    <xf numFmtId="0" fontId="2" fillId="0" borderId="20" xfId="8" applyFont="1" applyBorder="1" applyAlignment="1">
      <alignment horizontal="center" vertical="center" wrapText="1"/>
    </xf>
    <xf numFmtId="0" fontId="2" fillId="0" borderId="26" xfId="8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center" vertical="center" wrapText="1"/>
    </xf>
    <xf numFmtId="0" fontId="9" fillId="0" borderId="7" xfId="6" applyFont="1" applyBorder="1" applyAlignment="1">
      <alignment horizontal="left" vertical="center" wrapText="1"/>
    </xf>
    <xf numFmtId="0" fontId="9" fillId="0" borderId="8" xfId="6" applyFont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left" vertical="center" wrapText="1"/>
    </xf>
    <xf numFmtId="0" fontId="11" fillId="2" borderId="8" xfId="4" applyFont="1" applyFill="1" applyBorder="1" applyAlignment="1">
      <alignment horizontal="left" vertical="center" wrapText="1"/>
    </xf>
    <xf numFmtId="0" fontId="2" fillId="0" borderId="17" xfId="6" applyFont="1" applyBorder="1" applyAlignment="1">
      <alignment horizontal="center" vertical="center" wrapText="1"/>
    </xf>
    <xf numFmtId="0" fontId="2" fillId="0" borderId="20" xfId="6" applyFont="1" applyBorder="1" applyAlignment="1">
      <alignment horizontal="center" vertical="center" wrapText="1"/>
    </xf>
    <xf numFmtId="0" fontId="2" fillId="0" borderId="26" xfId="6" applyFont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 wrapText="1"/>
    </xf>
    <xf numFmtId="0" fontId="2" fillId="3" borderId="15" xfId="2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</cellXfs>
  <cellStyles count="9">
    <cellStyle name="Normal" xfId="0" builtinId="0"/>
    <cellStyle name="Normal_Extr. 3 Ciclo 2024-25" xfId="8" xr:uid="{9C05B06A-FAD9-4206-841B-C7D66EFD4020}"/>
    <cellStyle name="Normal_Hoja1" xfId="1" xr:uid="{59A7B47E-7F39-4BD2-AF2D-D299B9ED2547}"/>
    <cellStyle name="Normal_Hoja1_1" xfId="7" xr:uid="{D67A7FFA-3F39-4713-AD7E-C70BFB1E50CD}"/>
    <cellStyle name="Normal_Hoja2" xfId="4" xr:uid="{D1ECE885-1316-4DD3-8E85-66C4EEFA1F61}"/>
    <cellStyle name="Normal_Hoja2_1" xfId="5" xr:uid="{DAD699B5-0F51-4AE4-A925-DA6A7225297F}"/>
    <cellStyle name="Normal_Hoja3" xfId="6" xr:uid="{D5145529-7392-43CD-8F5B-FB076C691DF5}"/>
    <cellStyle name="Normal_Hoja5" xfId="2" xr:uid="{55C6F0F4-17E0-4816-A15B-C11916BDBE5C}"/>
    <cellStyle name="Normal_Hoja6" xfId="3" xr:uid="{F1179B0D-1596-4BC4-B9F4-D0A4B38A776A}"/>
  </cellStyles>
  <dxfs count="0"/>
  <tableStyles count="0" defaultTableStyle="TableStyleMedium2" defaultPivotStyle="PivotStyleLight16"/>
  <colors>
    <mruColors>
      <color rgb="FFEAFBD1"/>
      <color rgb="FFCCCCFF"/>
      <color rgb="FF99FFCC"/>
      <color rgb="FF6699FF"/>
      <color rgb="FFFF5050"/>
      <color rgb="FFD1BA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01D0B-FF1E-4757-B40F-45A442438C25}">
  <dimension ref="A2:A10"/>
  <sheetViews>
    <sheetView tabSelected="1" workbookViewId="0"/>
  </sheetViews>
  <sheetFormatPr baseColWidth="10" defaultRowHeight="14.5" x14ac:dyDescent="0.35"/>
  <cols>
    <col min="1" max="1" width="120.26953125" customWidth="1"/>
    <col min="257" max="257" width="116.81640625" bestFit="1" customWidth="1"/>
    <col min="513" max="513" width="116.81640625" bestFit="1" customWidth="1"/>
    <col min="769" max="769" width="116.81640625" bestFit="1" customWidth="1"/>
    <col min="1025" max="1025" width="116.81640625" bestFit="1" customWidth="1"/>
    <col min="1281" max="1281" width="116.81640625" bestFit="1" customWidth="1"/>
    <col min="1537" max="1537" width="116.81640625" bestFit="1" customWidth="1"/>
    <col min="1793" max="1793" width="116.81640625" bestFit="1" customWidth="1"/>
    <col min="2049" max="2049" width="116.81640625" bestFit="1" customWidth="1"/>
    <col min="2305" max="2305" width="116.81640625" bestFit="1" customWidth="1"/>
    <col min="2561" max="2561" width="116.81640625" bestFit="1" customWidth="1"/>
    <col min="2817" max="2817" width="116.81640625" bestFit="1" customWidth="1"/>
    <col min="3073" max="3073" width="116.81640625" bestFit="1" customWidth="1"/>
    <col min="3329" max="3329" width="116.81640625" bestFit="1" customWidth="1"/>
    <col min="3585" max="3585" width="116.81640625" bestFit="1" customWidth="1"/>
    <col min="3841" max="3841" width="116.81640625" bestFit="1" customWidth="1"/>
    <col min="4097" max="4097" width="116.81640625" bestFit="1" customWidth="1"/>
    <col min="4353" max="4353" width="116.81640625" bestFit="1" customWidth="1"/>
    <col min="4609" max="4609" width="116.81640625" bestFit="1" customWidth="1"/>
    <col min="4865" max="4865" width="116.81640625" bestFit="1" customWidth="1"/>
    <col min="5121" max="5121" width="116.81640625" bestFit="1" customWidth="1"/>
    <col min="5377" max="5377" width="116.81640625" bestFit="1" customWidth="1"/>
    <col min="5633" max="5633" width="116.81640625" bestFit="1" customWidth="1"/>
    <col min="5889" max="5889" width="116.81640625" bestFit="1" customWidth="1"/>
    <col min="6145" max="6145" width="116.81640625" bestFit="1" customWidth="1"/>
    <col min="6401" max="6401" width="116.81640625" bestFit="1" customWidth="1"/>
    <col min="6657" max="6657" width="116.81640625" bestFit="1" customWidth="1"/>
    <col min="6913" max="6913" width="116.81640625" bestFit="1" customWidth="1"/>
    <col min="7169" max="7169" width="116.81640625" bestFit="1" customWidth="1"/>
    <col min="7425" max="7425" width="116.81640625" bestFit="1" customWidth="1"/>
    <col min="7681" max="7681" width="116.81640625" bestFit="1" customWidth="1"/>
    <col min="7937" max="7937" width="116.81640625" bestFit="1" customWidth="1"/>
    <col min="8193" max="8193" width="116.81640625" bestFit="1" customWidth="1"/>
    <col min="8449" max="8449" width="116.81640625" bestFit="1" customWidth="1"/>
    <col min="8705" max="8705" width="116.81640625" bestFit="1" customWidth="1"/>
    <col min="8961" max="8961" width="116.81640625" bestFit="1" customWidth="1"/>
    <col min="9217" max="9217" width="116.81640625" bestFit="1" customWidth="1"/>
    <col min="9473" max="9473" width="116.81640625" bestFit="1" customWidth="1"/>
    <col min="9729" max="9729" width="116.81640625" bestFit="1" customWidth="1"/>
    <col min="9985" max="9985" width="116.81640625" bestFit="1" customWidth="1"/>
    <col min="10241" max="10241" width="116.81640625" bestFit="1" customWidth="1"/>
    <col min="10497" max="10497" width="116.81640625" bestFit="1" customWidth="1"/>
    <col min="10753" max="10753" width="116.81640625" bestFit="1" customWidth="1"/>
    <col min="11009" max="11009" width="116.81640625" bestFit="1" customWidth="1"/>
    <col min="11265" max="11265" width="116.81640625" bestFit="1" customWidth="1"/>
    <col min="11521" max="11521" width="116.81640625" bestFit="1" customWidth="1"/>
    <col min="11777" max="11777" width="116.81640625" bestFit="1" customWidth="1"/>
    <col min="12033" max="12033" width="116.81640625" bestFit="1" customWidth="1"/>
    <col min="12289" max="12289" width="116.81640625" bestFit="1" customWidth="1"/>
    <col min="12545" max="12545" width="116.81640625" bestFit="1" customWidth="1"/>
    <col min="12801" max="12801" width="116.81640625" bestFit="1" customWidth="1"/>
    <col min="13057" max="13057" width="116.81640625" bestFit="1" customWidth="1"/>
    <col min="13313" max="13313" width="116.81640625" bestFit="1" customWidth="1"/>
    <col min="13569" max="13569" width="116.81640625" bestFit="1" customWidth="1"/>
    <col min="13825" max="13825" width="116.81640625" bestFit="1" customWidth="1"/>
    <col min="14081" max="14081" width="116.81640625" bestFit="1" customWidth="1"/>
    <col min="14337" max="14337" width="116.81640625" bestFit="1" customWidth="1"/>
    <col min="14593" max="14593" width="116.81640625" bestFit="1" customWidth="1"/>
    <col min="14849" max="14849" width="116.81640625" bestFit="1" customWidth="1"/>
    <col min="15105" max="15105" width="116.81640625" bestFit="1" customWidth="1"/>
    <col min="15361" max="15361" width="116.81640625" bestFit="1" customWidth="1"/>
    <col min="15617" max="15617" width="116.81640625" bestFit="1" customWidth="1"/>
    <col min="15873" max="15873" width="116.81640625" bestFit="1" customWidth="1"/>
    <col min="16129" max="16129" width="116.81640625" bestFit="1" customWidth="1"/>
  </cols>
  <sheetData>
    <row r="2" spans="1:1" x14ac:dyDescent="0.35">
      <c r="A2" s="6" t="s">
        <v>256</v>
      </c>
    </row>
    <row r="3" spans="1:1" x14ac:dyDescent="0.35">
      <c r="A3" s="6"/>
    </row>
    <row r="4" spans="1:1" x14ac:dyDescent="0.35">
      <c r="A4" s="7" t="s">
        <v>263</v>
      </c>
    </row>
    <row r="5" spans="1:1" x14ac:dyDescent="0.35">
      <c r="A5" s="7" t="s">
        <v>264</v>
      </c>
    </row>
    <row r="6" spans="1:1" ht="33.5" customHeight="1" x14ac:dyDescent="0.35">
      <c r="A6" s="8" t="s">
        <v>370</v>
      </c>
    </row>
    <row r="7" spans="1:1" ht="33.5" customHeight="1" x14ac:dyDescent="0.35">
      <c r="A7" s="8" t="s">
        <v>323</v>
      </c>
    </row>
    <row r="8" spans="1:1" ht="33.5" customHeight="1" x14ac:dyDescent="0.35">
      <c r="A8" s="29" t="s">
        <v>371</v>
      </c>
    </row>
    <row r="9" spans="1:1" ht="33.5" customHeight="1" x14ac:dyDescent="0.35">
      <c r="A9" s="8" t="s">
        <v>364</v>
      </c>
    </row>
    <row r="10" spans="1:1" ht="33.5" customHeight="1" x14ac:dyDescent="0.35">
      <c r="A10" s="8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AF99-2722-4E63-B32C-FE0B0174C7E5}">
  <dimension ref="A1:G122"/>
  <sheetViews>
    <sheetView workbookViewId="0">
      <selection sqref="A1:G1"/>
    </sheetView>
  </sheetViews>
  <sheetFormatPr baseColWidth="10" defaultRowHeight="13" x14ac:dyDescent="0.3"/>
  <cols>
    <col min="1" max="1" width="37.7265625" style="1" customWidth="1"/>
    <col min="2" max="7" width="13.90625" style="22" customWidth="1"/>
    <col min="8" max="16384" width="10.90625" style="1"/>
  </cols>
  <sheetData>
    <row r="1" spans="1:7" ht="23.5" customHeight="1" thickBot="1" x14ac:dyDescent="0.35">
      <c r="A1" s="149" t="s">
        <v>315</v>
      </c>
      <c r="B1" s="149"/>
      <c r="C1" s="149"/>
      <c r="D1" s="149"/>
      <c r="E1" s="149"/>
      <c r="F1" s="149"/>
      <c r="G1" s="149"/>
    </row>
    <row r="2" spans="1:7" x14ac:dyDescent="0.3">
      <c r="A2" s="150" t="s">
        <v>95</v>
      </c>
      <c r="B2" s="152" t="s">
        <v>96</v>
      </c>
      <c r="C2" s="152"/>
      <c r="D2" s="152" t="s">
        <v>97</v>
      </c>
      <c r="E2" s="152"/>
      <c r="F2" s="152" t="s">
        <v>98</v>
      </c>
      <c r="G2" s="153"/>
    </row>
    <row r="3" spans="1:7" ht="13.5" thickBot="1" x14ac:dyDescent="0.35">
      <c r="A3" s="151"/>
      <c r="B3" s="33" t="s">
        <v>99</v>
      </c>
      <c r="C3" s="33" t="s">
        <v>100</v>
      </c>
      <c r="D3" s="33" t="s">
        <v>99</v>
      </c>
      <c r="E3" s="33" t="s">
        <v>100</v>
      </c>
      <c r="F3" s="33" t="s">
        <v>99</v>
      </c>
      <c r="G3" s="34" t="s">
        <v>100</v>
      </c>
    </row>
    <row r="4" spans="1:7" x14ac:dyDescent="0.3">
      <c r="A4" s="30" t="s">
        <v>0</v>
      </c>
      <c r="B4" s="35">
        <v>0</v>
      </c>
      <c r="C4" s="35">
        <v>0</v>
      </c>
      <c r="D4" s="35">
        <v>2</v>
      </c>
      <c r="E4" s="35">
        <v>0</v>
      </c>
      <c r="F4" s="35">
        <v>0</v>
      </c>
      <c r="G4" s="36">
        <v>0</v>
      </c>
    </row>
    <row r="5" spans="1:7" x14ac:dyDescent="0.3">
      <c r="A5" s="31" t="s">
        <v>1</v>
      </c>
      <c r="B5" s="37">
        <v>0</v>
      </c>
      <c r="C5" s="37">
        <v>0</v>
      </c>
      <c r="D5" s="37">
        <v>2</v>
      </c>
      <c r="E5" s="37">
        <v>2</v>
      </c>
      <c r="F5" s="37">
        <v>0</v>
      </c>
      <c r="G5" s="38">
        <v>0</v>
      </c>
    </row>
    <row r="6" spans="1:7" x14ac:dyDescent="0.3">
      <c r="A6" s="31" t="s">
        <v>2</v>
      </c>
      <c r="B6" s="37">
        <v>15</v>
      </c>
      <c r="C6" s="37">
        <v>9</v>
      </c>
      <c r="D6" s="37">
        <v>31</v>
      </c>
      <c r="E6" s="37">
        <v>17</v>
      </c>
      <c r="F6" s="37">
        <v>140</v>
      </c>
      <c r="G6" s="39">
        <v>86</v>
      </c>
    </row>
    <row r="7" spans="1:7" x14ac:dyDescent="0.3">
      <c r="A7" s="31" t="s">
        <v>3</v>
      </c>
      <c r="B7" s="37">
        <v>0</v>
      </c>
      <c r="C7" s="37">
        <v>0</v>
      </c>
      <c r="D7" s="37">
        <v>2</v>
      </c>
      <c r="E7" s="37">
        <v>2</v>
      </c>
      <c r="F7" s="37">
        <v>1</v>
      </c>
      <c r="G7" s="39">
        <v>1</v>
      </c>
    </row>
    <row r="8" spans="1:7" x14ac:dyDescent="0.3">
      <c r="A8" s="31" t="s">
        <v>4</v>
      </c>
      <c r="B8" s="37">
        <v>1</v>
      </c>
      <c r="C8" s="37">
        <v>0</v>
      </c>
      <c r="D8" s="37">
        <v>4</v>
      </c>
      <c r="E8" s="37">
        <v>0</v>
      </c>
      <c r="F8" s="37">
        <v>0</v>
      </c>
      <c r="G8" s="38">
        <v>0</v>
      </c>
    </row>
    <row r="9" spans="1:7" x14ac:dyDescent="0.3">
      <c r="A9" s="31" t="s">
        <v>5</v>
      </c>
      <c r="B9" s="37">
        <v>0</v>
      </c>
      <c r="C9" s="37">
        <v>0</v>
      </c>
      <c r="D9" s="37">
        <v>4</v>
      </c>
      <c r="E9" s="37">
        <v>2</v>
      </c>
      <c r="F9" s="37">
        <v>0</v>
      </c>
      <c r="G9" s="38">
        <v>0</v>
      </c>
    </row>
    <row r="10" spans="1:7" x14ac:dyDescent="0.3">
      <c r="A10" s="31" t="s">
        <v>6</v>
      </c>
      <c r="B10" s="37">
        <v>1</v>
      </c>
      <c r="C10" s="37">
        <v>1</v>
      </c>
      <c r="D10" s="37">
        <v>3</v>
      </c>
      <c r="E10" s="37">
        <v>1</v>
      </c>
      <c r="F10" s="37">
        <v>0</v>
      </c>
      <c r="G10" s="38">
        <v>0</v>
      </c>
    </row>
    <row r="11" spans="1:7" x14ac:dyDescent="0.3">
      <c r="A11" s="31" t="s">
        <v>7</v>
      </c>
      <c r="B11" s="37">
        <v>15</v>
      </c>
      <c r="C11" s="37">
        <v>10</v>
      </c>
      <c r="D11" s="37">
        <v>42</v>
      </c>
      <c r="E11" s="37">
        <v>21</v>
      </c>
      <c r="F11" s="37">
        <v>36</v>
      </c>
      <c r="G11" s="39">
        <v>29</v>
      </c>
    </row>
    <row r="12" spans="1:7" x14ac:dyDescent="0.3">
      <c r="A12" s="31" t="s">
        <v>8</v>
      </c>
      <c r="B12" s="37">
        <v>3</v>
      </c>
      <c r="C12" s="37">
        <v>1</v>
      </c>
      <c r="D12" s="37">
        <v>0</v>
      </c>
      <c r="E12" s="37">
        <v>0</v>
      </c>
      <c r="F12" s="37">
        <v>0</v>
      </c>
      <c r="G12" s="38">
        <v>0</v>
      </c>
    </row>
    <row r="13" spans="1:7" x14ac:dyDescent="0.3">
      <c r="A13" s="31" t="s">
        <v>276</v>
      </c>
      <c r="B13" s="37">
        <v>0</v>
      </c>
      <c r="C13" s="37">
        <v>0</v>
      </c>
      <c r="D13" s="37">
        <v>3</v>
      </c>
      <c r="E13" s="37">
        <v>2</v>
      </c>
      <c r="F13" s="37">
        <v>12</v>
      </c>
      <c r="G13" s="39">
        <v>9</v>
      </c>
    </row>
    <row r="14" spans="1:7" x14ac:dyDescent="0.3">
      <c r="A14" s="31" t="s">
        <v>9</v>
      </c>
      <c r="B14" s="37">
        <v>1</v>
      </c>
      <c r="C14" s="37">
        <v>1</v>
      </c>
      <c r="D14" s="37">
        <v>1</v>
      </c>
      <c r="E14" s="37">
        <v>0</v>
      </c>
      <c r="F14" s="37">
        <v>11</v>
      </c>
      <c r="G14" s="39">
        <v>8</v>
      </c>
    </row>
    <row r="15" spans="1:7" x14ac:dyDescent="0.3">
      <c r="A15" s="31" t="s">
        <v>10</v>
      </c>
      <c r="B15" s="37">
        <v>1</v>
      </c>
      <c r="C15" s="37">
        <v>0</v>
      </c>
      <c r="D15" s="37">
        <v>2</v>
      </c>
      <c r="E15" s="37">
        <v>0</v>
      </c>
      <c r="F15" s="37">
        <v>0</v>
      </c>
      <c r="G15" s="38">
        <v>0</v>
      </c>
    </row>
    <row r="16" spans="1:7" x14ac:dyDescent="0.3">
      <c r="A16" s="31" t="s">
        <v>307</v>
      </c>
      <c r="B16" s="37">
        <v>0</v>
      </c>
      <c r="C16" s="37">
        <v>0</v>
      </c>
      <c r="D16" s="37">
        <v>0</v>
      </c>
      <c r="E16" s="37">
        <v>0</v>
      </c>
      <c r="F16" s="37">
        <v>1</v>
      </c>
      <c r="G16" s="38">
        <v>0</v>
      </c>
    </row>
    <row r="17" spans="1:7" x14ac:dyDescent="0.3">
      <c r="A17" s="31" t="s">
        <v>11</v>
      </c>
      <c r="B17" s="37">
        <v>5</v>
      </c>
      <c r="C17" s="37">
        <v>3</v>
      </c>
      <c r="D17" s="37">
        <v>11</v>
      </c>
      <c r="E17" s="37">
        <v>6</v>
      </c>
      <c r="F17" s="37">
        <v>54</v>
      </c>
      <c r="G17" s="39">
        <v>39</v>
      </c>
    </row>
    <row r="18" spans="1:7" x14ac:dyDescent="0.3">
      <c r="A18" s="31" t="s">
        <v>308</v>
      </c>
      <c r="B18" s="37">
        <v>0</v>
      </c>
      <c r="C18" s="37">
        <v>0</v>
      </c>
      <c r="D18" s="37">
        <v>1</v>
      </c>
      <c r="E18" s="37">
        <v>0</v>
      </c>
      <c r="F18" s="37">
        <v>0</v>
      </c>
      <c r="G18" s="38">
        <v>0</v>
      </c>
    </row>
    <row r="19" spans="1:7" x14ac:dyDescent="0.3">
      <c r="A19" s="31" t="s">
        <v>12</v>
      </c>
      <c r="B19" s="37">
        <v>5</v>
      </c>
      <c r="C19" s="37">
        <v>5</v>
      </c>
      <c r="D19" s="37">
        <v>17</v>
      </c>
      <c r="E19" s="37">
        <v>12</v>
      </c>
      <c r="F19" s="37">
        <v>1</v>
      </c>
      <c r="G19" s="38">
        <v>0</v>
      </c>
    </row>
    <row r="20" spans="1:7" x14ac:dyDescent="0.3">
      <c r="A20" s="31" t="s">
        <v>13</v>
      </c>
      <c r="B20" s="37">
        <v>0</v>
      </c>
      <c r="C20" s="37">
        <v>0</v>
      </c>
      <c r="D20" s="37">
        <v>1</v>
      </c>
      <c r="E20" s="37">
        <v>1</v>
      </c>
      <c r="F20" s="37">
        <v>0</v>
      </c>
      <c r="G20" s="38">
        <v>0</v>
      </c>
    </row>
    <row r="21" spans="1:7" x14ac:dyDescent="0.3">
      <c r="A21" s="31" t="s">
        <v>14</v>
      </c>
      <c r="B21" s="37">
        <v>12</v>
      </c>
      <c r="C21" s="37">
        <v>11</v>
      </c>
      <c r="D21" s="37">
        <v>29</v>
      </c>
      <c r="E21" s="37">
        <v>16</v>
      </c>
      <c r="F21" s="37">
        <v>12</v>
      </c>
      <c r="G21" s="39">
        <v>8</v>
      </c>
    </row>
    <row r="22" spans="1:7" x14ac:dyDescent="0.3">
      <c r="A22" s="31" t="s">
        <v>15</v>
      </c>
      <c r="B22" s="37">
        <v>39</v>
      </c>
      <c r="C22" s="37">
        <v>27</v>
      </c>
      <c r="D22" s="37">
        <v>8</v>
      </c>
      <c r="E22" s="37">
        <v>7</v>
      </c>
      <c r="F22" s="37">
        <v>1</v>
      </c>
      <c r="G22" s="38">
        <v>0</v>
      </c>
    </row>
    <row r="23" spans="1:7" x14ac:dyDescent="0.3">
      <c r="A23" s="31" t="s">
        <v>286</v>
      </c>
      <c r="B23" s="37">
        <v>0</v>
      </c>
      <c r="C23" s="37">
        <v>0</v>
      </c>
      <c r="D23" s="37">
        <v>0</v>
      </c>
      <c r="E23" s="37">
        <v>0</v>
      </c>
      <c r="F23" s="37">
        <v>2</v>
      </c>
      <c r="G23" s="38">
        <v>0</v>
      </c>
    </row>
    <row r="24" spans="1:7" x14ac:dyDescent="0.3">
      <c r="A24" s="31" t="s">
        <v>16</v>
      </c>
      <c r="B24" s="37">
        <v>0</v>
      </c>
      <c r="C24" s="37">
        <v>0</v>
      </c>
      <c r="D24" s="37">
        <v>3</v>
      </c>
      <c r="E24" s="37">
        <v>2</v>
      </c>
      <c r="F24" s="37">
        <v>0</v>
      </c>
      <c r="G24" s="38">
        <v>0</v>
      </c>
    </row>
    <row r="25" spans="1:7" x14ac:dyDescent="0.3">
      <c r="A25" s="31" t="s">
        <v>17</v>
      </c>
      <c r="B25" s="37">
        <v>1</v>
      </c>
      <c r="C25" s="37">
        <v>1</v>
      </c>
      <c r="D25" s="37">
        <v>5</v>
      </c>
      <c r="E25" s="37">
        <v>2</v>
      </c>
      <c r="F25" s="37">
        <v>10</v>
      </c>
      <c r="G25" s="39">
        <v>6</v>
      </c>
    </row>
    <row r="26" spans="1:7" x14ac:dyDescent="0.3">
      <c r="A26" s="31" t="s">
        <v>18</v>
      </c>
      <c r="B26" s="37">
        <v>13</v>
      </c>
      <c r="C26" s="37">
        <v>11</v>
      </c>
      <c r="D26" s="37">
        <v>115</v>
      </c>
      <c r="E26" s="37">
        <v>62</v>
      </c>
      <c r="F26" s="37">
        <v>40</v>
      </c>
      <c r="G26" s="39">
        <v>28</v>
      </c>
    </row>
    <row r="27" spans="1:7" x14ac:dyDescent="0.3">
      <c r="A27" s="31" t="s">
        <v>19</v>
      </c>
      <c r="B27" s="37">
        <v>350</v>
      </c>
      <c r="C27" s="37">
        <v>228</v>
      </c>
      <c r="D27" s="37">
        <v>295</v>
      </c>
      <c r="E27" s="37">
        <v>211</v>
      </c>
      <c r="F27" s="37">
        <v>25</v>
      </c>
      <c r="G27" s="39">
        <v>16</v>
      </c>
    </row>
    <row r="28" spans="1:7" x14ac:dyDescent="0.3">
      <c r="A28" s="31" t="s">
        <v>20</v>
      </c>
      <c r="B28" s="37">
        <v>1</v>
      </c>
      <c r="C28" s="37">
        <v>1</v>
      </c>
      <c r="D28" s="37">
        <v>1</v>
      </c>
      <c r="E28" s="37">
        <v>1</v>
      </c>
      <c r="F28" s="37">
        <v>8</v>
      </c>
      <c r="G28" s="39">
        <v>7</v>
      </c>
    </row>
    <row r="29" spans="1:7" x14ac:dyDescent="0.3">
      <c r="A29" s="31" t="s">
        <v>21</v>
      </c>
      <c r="B29" s="37">
        <v>0</v>
      </c>
      <c r="C29" s="37">
        <v>0</v>
      </c>
      <c r="D29" s="37">
        <v>2</v>
      </c>
      <c r="E29" s="37">
        <v>0</v>
      </c>
      <c r="F29" s="37">
        <v>0</v>
      </c>
      <c r="G29" s="38">
        <v>0</v>
      </c>
    </row>
    <row r="30" spans="1:7" x14ac:dyDescent="0.3">
      <c r="A30" s="31" t="s">
        <v>22</v>
      </c>
      <c r="B30" s="37">
        <v>48</v>
      </c>
      <c r="C30" s="37">
        <v>28</v>
      </c>
      <c r="D30" s="37">
        <v>176</v>
      </c>
      <c r="E30" s="37">
        <v>96</v>
      </c>
      <c r="F30" s="37">
        <v>54</v>
      </c>
      <c r="G30" s="39">
        <v>39</v>
      </c>
    </row>
    <row r="31" spans="1:7" x14ac:dyDescent="0.3">
      <c r="A31" s="31" t="s">
        <v>23</v>
      </c>
      <c r="B31" s="37">
        <v>0</v>
      </c>
      <c r="C31" s="37">
        <v>0</v>
      </c>
      <c r="D31" s="37">
        <v>2</v>
      </c>
      <c r="E31" s="37">
        <v>0</v>
      </c>
      <c r="F31" s="37">
        <v>1</v>
      </c>
      <c r="G31" s="38">
        <v>0</v>
      </c>
    </row>
    <row r="32" spans="1:7" x14ac:dyDescent="0.3">
      <c r="A32" s="31" t="s">
        <v>24</v>
      </c>
      <c r="B32" s="37">
        <v>0</v>
      </c>
      <c r="C32" s="37">
        <v>0</v>
      </c>
      <c r="D32" s="37">
        <v>9</v>
      </c>
      <c r="E32" s="37">
        <v>4</v>
      </c>
      <c r="F32" s="37">
        <v>1</v>
      </c>
      <c r="G32" s="38">
        <v>0</v>
      </c>
    </row>
    <row r="33" spans="1:7" x14ac:dyDescent="0.3">
      <c r="A33" s="31" t="s">
        <v>25</v>
      </c>
      <c r="B33" s="37">
        <v>0</v>
      </c>
      <c r="C33" s="37">
        <v>0</v>
      </c>
      <c r="D33" s="37">
        <v>1</v>
      </c>
      <c r="E33" s="37">
        <v>0</v>
      </c>
      <c r="F33" s="37">
        <v>2</v>
      </c>
      <c r="G33" s="39">
        <v>1</v>
      </c>
    </row>
    <row r="34" spans="1:7" x14ac:dyDescent="0.3">
      <c r="A34" s="31" t="s">
        <v>26</v>
      </c>
      <c r="B34" s="37">
        <v>5</v>
      </c>
      <c r="C34" s="37">
        <v>4</v>
      </c>
      <c r="D34" s="37">
        <v>17</v>
      </c>
      <c r="E34" s="37">
        <v>9</v>
      </c>
      <c r="F34" s="37">
        <v>1</v>
      </c>
      <c r="G34" s="39">
        <v>1</v>
      </c>
    </row>
    <row r="35" spans="1:7" x14ac:dyDescent="0.3">
      <c r="A35" s="31" t="s">
        <v>27</v>
      </c>
      <c r="B35" s="37">
        <v>0</v>
      </c>
      <c r="C35" s="37">
        <v>0</v>
      </c>
      <c r="D35" s="37">
        <v>2</v>
      </c>
      <c r="E35" s="37">
        <v>0</v>
      </c>
      <c r="F35" s="37">
        <v>4</v>
      </c>
      <c r="G35" s="39">
        <v>3</v>
      </c>
    </row>
    <row r="36" spans="1:7" x14ac:dyDescent="0.3">
      <c r="A36" s="31" t="s">
        <v>28</v>
      </c>
      <c r="B36" s="37">
        <v>18</v>
      </c>
      <c r="C36" s="37">
        <v>13</v>
      </c>
      <c r="D36" s="37">
        <v>87</v>
      </c>
      <c r="E36" s="37">
        <v>42</v>
      </c>
      <c r="F36" s="37">
        <v>2</v>
      </c>
      <c r="G36" s="39">
        <v>2</v>
      </c>
    </row>
    <row r="37" spans="1:7" x14ac:dyDescent="0.3">
      <c r="A37" s="31" t="s">
        <v>29</v>
      </c>
      <c r="B37" s="37">
        <v>0</v>
      </c>
      <c r="C37" s="37">
        <v>0</v>
      </c>
      <c r="D37" s="37">
        <v>11</v>
      </c>
      <c r="E37" s="37">
        <v>6</v>
      </c>
      <c r="F37" s="37">
        <v>1</v>
      </c>
      <c r="G37" s="38">
        <v>0</v>
      </c>
    </row>
    <row r="38" spans="1:7" x14ac:dyDescent="0.3">
      <c r="A38" s="31" t="s">
        <v>30</v>
      </c>
      <c r="B38" s="37">
        <v>7</v>
      </c>
      <c r="C38" s="37">
        <v>5</v>
      </c>
      <c r="D38" s="37">
        <v>7</v>
      </c>
      <c r="E38" s="37">
        <v>2</v>
      </c>
      <c r="F38" s="37">
        <v>3</v>
      </c>
      <c r="G38" s="38">
        <v>0</v>
      </c>
    </row>
    <row r="39" spans="1:7" x14ac:dyDescent="0.3">
      <c r="A39" s="31" t="s">
        <v>31</v>
      </c>
      <c r="B39" s="37">
        <v>2</v>
      </c>
      <c r="C39" s="37">
        <v>0</v>
      </c>
      <c r="D39" s="37">
        <v>0</v>
      </c>
      <c r="E39" s="37">
        <v>0</v>
      </c>
      <c r="F39" s="37">
        <v>3</v>
      </c>
      <c r="G39" s="39">
        <v>3</v>
      </c>
    </row>
    <row r="40" spans="1:7" x14ac:dyDescent="0.3">
      <c r="A40" s="31" t="s">
        <v>32</v>
      </c>
      <c r="B40" s="37">
        <v>1</v>
      </c>
      <c r="C40" s="37">
        <v>1</v>
      </c>
      <c r="D40" s="37">
        <v>1</v>
      </c>
      <c r="E40" s="37">
        <v>1</v>
      </c>
      <c r="F40" s="37">
        <v>5</v>
      </c>
      <c r="G40" s="39">
        <v>4</v>
      </c>
    </row>
    <row r="41" spans="1:7" x14ac:dyDescent="0.3">
      <c r="A41" s="31" t="s">
        <v>33</v>
      </c>
      <c r="B41" s="37">
        <v>3</v>
      </c>
      <c r="C41" s="37">
        <v>2</v>
      </c>
      <c r="D41" s="37">
        <v>32</v>
      </c>
      <c r="E41" s="37">
        <v>21</v>
      </c>
      <c r="F41" s="37">
        <v>107</v>
      </c>
      <c r="G41" s="39">
        <v>76</v>
      </c>
    </row>
    <row r="42" spans="1:7" x14ac:dyDescent="0.3">
      <c r="A42" s="31" t="s">
        <v>34</v>
      </c>
      <c r="B42" s="37">
        <v>2</v>
      </c>
      <c r="C42" s="37">
        <v>2</v>
      </c>
      <c r="D42" s="37">
        <v>5</v>
      </c>
      <c r="E42" s="37">
        <v>5</v>
      </c>
      <c r="F42" s="37">
        <v>0</v>
      </c>
      <c r="G42" s="38">
        <v>0</v>
      </c>
    </row>
    <row r="43" spans="1:7" x14ac:dyDescent="0.3">
      <c r="A43" s="31" t="s">
        <v>35</v>
      </c>
      <c r="B43" s="37">
        <v>0</v>
      </c>
      <c r="C43" s="37">
        <v>0</v>
      </c>
      <c r="D43" s="37">
        <v>1</v>
      </c>
      <c r="E43" s="37">
        <v>0</v>
      </c>
      <c r="F43" s="37">
        <v>0</v>
      </c>
      <c r="G43" s="38">
        <v>0</v>
      </c>
    </row>
    <row r="44" spans="1:7" x14ac:dyDescent="0.3">
      <c r="A44" s="31" t="s">
        <v>36</v>
      </c>
      <c r="B44" s="37">
        <v>9</v>
      </c>
      <c r="C44" s="37">
        <v>7</v>
      </c>
      <c r="D44" s="37">
        <v>4</v>
      </c>
      <c r="E44" s="37">
        <v>1</v>
      </c>
      <c r="F44" s="37">
        <v>1</v>
      </c>
      <c r="G44" s="38">
        <v>0</v>
      </c>
    </row>
    <row r="45" spans="1:7" x14ac:dyDescent="0.3">
      <c r="A45" s="31" t="s">
        <v>37</v>
      </c>
      <c r="B45" s="37">
        <v>1</v>
      </c>
      <c r="C45" s="37">
        <v>1</v>
      </c>
      <c r="D45" s="37">
        <v>1</v>
      </c>
      <c r="E45" s="37">
        <v>0</v>
      </c>
      <c r="F45" s="37">
        <v>6</v>
      </c>
      <c r="G45" s="39">
        <v>2</v>
      </c>
    </row>
    <row r="46" spans="1:7" x14ac:dyDescent="0.3">
      <c r="A46" s="31" t="s">
        <v>38</v>
      </c>
      <c r="B46" s="37">
        <v>220</v>
      </c>
      <c r="C46" s="37">
        <v>118</v>
      </c>
      <c r="D46" s="37">
        <v>41</v>
      </c>
      <c r="E46" s="37">
        <v>31</v>
      </c>
      <c r="F46" s="37">
        <v>131</v>
      </c>
      <c r="G46" s="39">
        <v>91</v>
      </c>
    </row>
    <row r="47" spans="1:7" x14ac:dyDescent="0.3">
      <c r="A47" s="31" t="s">
        <v>309</v>
      </c>
      <c r="B47" s="37">
        <v>0</v>
      </c>
      <c r="C47" s="37">
        <v>0</v>
      </c>
      <c r="D47" s="37">
        <v>1</v>
      </c>
      <c r="E47" s="37">
        <v>0</v>
      </c>
      <c r="F47" s="37">
        <v>0</v>
      </c>
      <c r="G47" s="38">
        <v>0</v>
      </c>
    </row>
    <row r="48" spans="1:7" x14ac:dyDescent="0.3">
      <c r="A48" s="31" t="s">
        <v>39</v>
      </c>
      <c r="B48" s="37">
        <v>2</v>
      </c>
      <c r="C48" s="37">
        <v>2</v>
      </c>
      <c r="D48" s="37">
        <v>1</v>
      </c>
      <c r="E48" s="37">
        <v>1</v>
      </c>
      <c r="F48" s="37">
        <v>1</v>
      </c>
      <c r="G48" s="39">
        <v>1</v>
      </c>
    </row>
    <row r="49" spans="1:7" x14ac:dyDescent="0.3">
      <c r="A49" s="31" t="s">
        <v>40</v>
      </c>
      <c r="B49" s="37">
        <v>3</v>
      </c>
      <c r="C49" s="37">
        <v>1</v>
      </c>
      <c r="D49" s="37">
        <v>1</v>
      </c>
      <c r="E49" s="37">
        <v>0</v>
      </c>
      <c r="F49" s="37">
        <v>0</v>
      </c>
      <c r="G49" s="38">
        <v>0</v>
      </c>
    </row>
    <row r="50" spans="1:7" x14ac:dyDescent="0.3">
      <c r="A50" s="31" t="s">
        <v>41</v>
      </c>
      <c r="B50" s="37">
        <v>2</v>
      </c>
      <c r="C50" s="37">
        <v>2</v>
      </c>
      <c r="D50" s="37">
        <v>6</v>
      </c>
      <c r="E50" s="37">
        <v>5</v>
      </c>
      <c r="F50" s="37">
        <v>8</v>
      </c>
      <c r="G50" s="39">
        <v>7</v>
      </c>
    </row>
    <row r="51" spans="1:7" x14ac:dyDescent="0.3">
      <c r="A51" s="31" t="s">
        <v>42</v>
      </c>
      <c r="B51" s="37">
        <v>3</v>
      </c>
      <c r="C51" s="37">
        <v>1</v>
      </c>
      <c r="D51" s="37">
        <v>6</v>
      </c>
      <c r="E51" s="37">
        <v>4</v>
      </c>
      <c r="F51" s="37">
        <v>3</v>
      </c>
      <c r="G51" s="39">
        <v>1</v>
      </c>
    </row>
    <row r="52" spans="1:7" x14ac:dyDescent="0.3">
      <c r="A52" s="31" t="s">
        <v>285</v>
      </c>
      <c r="B52" s="37">
        <v>1</v>
      </c>
      <c r="C52" s="37">
        <v>1</v>
      </c>
      <c r="D52" s="37">
        <v>0</v>
      </c>
      <c r="E52" s="37">
        <v>0</v>
      </c>
      <c r="F52" s="37">
        <v>0</v>
      </c>
      <c r="G52" s="38">
        <v>0</v>
      </c>
    </row>
    <row r="53" spans="1:7" x14ac:dyDescent="0.3">
      <c r="A53" s="31" t="s">
        <v>43</v>
      </c>
      <c r="B53" s="37">
        <v>2</v>
      </c>
      <c r="C53" s="37">
        <v>2</v>
      </c>
      <c r="D53" s="37">
        <v>4</v>
      </c>
      <c r="E53" s="37">
        <v>2</v>
      </c>
      <c r="F53" s="37">
        <v>0</v>
      </c>
      <c r="G53" s="38">
        <v>0</v>
      </c>
    </row>
    <row r="54" spans="1:7" x14ac:dyDescent="0.3">
      <c r="A54" s="31" t="s">
        <v>44</v>
      </c>
      <c r="B54" s="37">
        <v>7</v>
      </c>
      <c r="C54" s="37">
        <v>6</v>
      </c>
      <c r="D54" s="37">
        <v>7</v>
      </c>
      <c r="E54" s="37">
        <v>5</v>
      </c>
      <c r="F54" s="37">
        <v>0</v>
      </c>
      <c r="G54" s="38">
        <v>0</v>
      </c>
    </row>
    <row r="55" spans="1:7" x14ac:dyDescent="0.3">
      <c r="A55" s="31" t="s">
        <v>45</v>
      </c>
      <c r="B55" s="37">
        <v>3</v>
      </c>
      <c r="C55" s="37">
        <v>3</v>
      </c>
      <c r="D55" s="37">
        <v>9</v>
      </c>
      <c r="E55" s="37">
        <v>3</v>
      </c>
      <c r="F55" s="37">
        <v>8</v>
      </c>
      <c r="G55" s="39">
        <v>6</v>
      </c>
    </row>
    <row r="56" spans="1:7" x14ac:dyDescent="0.3">
      <c r="A56" s="31" t="s">
        <v>46</v>
      </c>
      <c r="B56" s="37">
        <v>2</v>
      </c>
      <c r="C56" s="37">
        <v>1</v>
      </c>
      <c r="D56" s="37">
        <v>32</v>
      </c>
      <c r="E56" s="37">
        <v>18</v>
      </c>
      <c r="F56" s="37">
        <v>0</v>
      </c>
      <c r="G56" s="38">
        <v>0</v>
      </c>
    </row>
    <row r="57" spans="1:7" x14ac:dyDescent="0.3">
      <c r="A57" s="31" t="s">
        <v>47</v>
      </c>
      <c r="B57" s="37">
        <v>1</v>
      </c>
      <c r="C57" s="37">
        <v>0</v>
      </c>
      <c r="D57" s="37">
        <v>1</v>
      </c>
      <c r="E57" s="37">
        <v>0</v>
      </c>
      <c r="F57" s="37">
        <v>11</v>
      </c>
      <c r="G57" s="39">
        <v>6</v>
      </c>
    </row>
    <row r="58" spans="1:7" x14ac:dyDescent="0.3">
      <c r="A58" s="31" t="s">
        <v>48</v>
      </c>
      <c r="B58" s="37">
        <v>7</v>
      </c>
      <c r="C58" s="37">
        <v>3</v>
      </c>
      <c r="D58" s="37">
        <v>35</v>
      </c>
      <c r="E58" s="37">
        <v>20</v>
      </c>
      <c r="F58" s="37">
        <v>0</v>
      </c>
      <c r="G58" s="38">
        <v>0</v>
      </c>
    </row>
    <row r="59" spans="1:7" x14ac:dyDescent="0.3">
      <c r="A59" s="31" t="s">
        <v>49</v>
      </c>
      <c r="B59" s="37">
        <v>1</v>
      </c>
      <c r="C59" s="37">
        <v>1</v>
      </c>
      <c r="D59" s="37">
        <v>5</v>
      </c>
      <c r="E59" s="37">
        <v>1</v>
      </c>
      <c r="F59" s="37">
        <v>0</v>
      </c>
      <c r="G59" s="38">
        <v>0</v>
      </c>
    </row>
    <row r="60" spans="1:7" x14ac:dyDescent="0.3">
      <c r="A60" s="31" t="s">
        <v>50</v>
      </c>
      <c r="B60" s="37">
        <v>1</v>
      </c>
      <c r="C60" s="37">
        <v>1</v>
      </c>
      <c r="D60" s="37">
        <v>4</v>
      </c>
      <c r="E60" s="37">
        <v>3</v>
      </c>
      <c r="F60" s="37">
        <v>12</v>
      </c>
      <c r="G60" s="39">
        <v>8</v>
      </c>
    </row>
    <row r="61" spans="1:7" x14ac:dyDescent="0.3">
      <c r="A61" s="31" t="s">
        <v>277</v>
      </c>
      <c r="B61" s="37">
        <v>0</v>
      </c>
      <c r="C61" s="37">
        <v>0</v>
      </c>
      <c r="D61" s="37">
        <v>1</v>
      </c>
      <c r="E61" s="37">
        <v>0</v>
      </c>
      <c r="F61" s="37">
        <v>0</v>
      </c>
      <c r="G61" s="38">
        <v>0</v>
      </c>
    </row>
    <row r="62" spans="1:7" x14ac:dyDescent="0.3">
      <c r="A62" s="31" t="s">
        <v>51</v>
      </c>
      <c r="B62" s="37">
        <v>130</v>
      </c>
      <c r="C62" s="37">
        <v>82</v>
      </c>
      <c r="D62" s="37">
        <v>136</v>
      </c>
      <c r="E62" s="37">
        <v>81</v>
      </c>
      <c r="F62" s="37">
        <v>325</v>
      </c>
      <c r="G62" s="39">
        <v>216</v>
      </c>
    </row>
    <row r="63" spans="1:7" x14ac:dyDescent="0.3">
      <c r="A63" s="31" t="s">
        <v>52</v>
      </c>
      <c r="B63" s="37">
        <v>0</v>
      </c>
      <c r="C63" s="37">
        <v>0</v>
      </c>
      <c r="D63" s="37">
        <v>1</v>
      </c>
      <c r="E63" s="37">
        <v>0</v>
      </c>
      <c r="F63" s="37">
        <v>11</v>
      </c>
      <c r="G63" s="39">
        <v>9</v>
      </c>
    </row>
    <row r="64" spans="1:7" x14ac:dyDescent="0.3">
      <c r="A64" s="31" t="s">
        <v>53</v>
      </c>
      <c r="B64" s="37">
        <v>0</v>
      </c>
      <c r="C64" s="37">
        <v>0</v>
      </c>
      <c r="D64" s="37">
        <v>7</v>
      </c>
      <c r="E64" s="37">
        <v>4</v>
      </c>
      <c r="F64" s="37">
        <v>1</v>
      </c>
      <c r="G64" s="39">
        <v>1</v>
      </c>
    </row>
    <row r="65" spans="1:7" x14ac:dyDescent="0.3">
      <c r="A65" s="31" t="s">
        <v>54</v>
      </c>
      <c r="B65" s="37">
        <v>1</v>
      </c>
      <c r="C65" s="37">
        <v>1</v>
      </c>
      <c r="D65" s="37">
        <v>1</v>
      </c>
      <c r="E65" s="37">
        <v>1</v>
      </c>
      <c r="F65" s="37">
        <v>1</v>
      </c>
      <c r="G65" s="38">
        <v>0</v>
      </c>
    </row>
    <row r="66" spans="1:7" x14ac:dyDescent="0.3">
      <c r="A66" s="31" t="s">
        <v>55</v>
      </c>
      <c r="B66" s="37">
        <v>1</v>
      </c>
      <c r="C66" s="37">
        <v>1</v>
      </c>
      <c r="D66" s="37">
        <v>1</v>
      </c>
      <c r="E66" s="37">
        <v>0</v>
      </c>
      <c r="F66" s="37">
        <v>0</v>
      </c>
      <c r="G66" s="38">
        <v>0</v>
      </c>
    </row>
    <row r="67" spans="1:7" x14ac:dyDescent="0.3">
      <c r="A67" s="31" t="s">
        <v>56</v>
      </c>
      <c r="B67" s="37">
        <v>0</v>
      </c>
      <c r="C67" s="37">
        <v>0</v>
      </c>
      <c r="D67" s="37">
        <v>1</v>
      </c>
      <c r="E67" s="37">
        <v>1</v>
      </c>
      <c r="F67" s="37">
        <v>0</v>
      </c>
      <c r="G67" s="38">
        <v>0</v>
      </c>
    </row>
    <row r="68" spans="1:7" x14ac:dyDescent="0.3">
      <c r="A68" s="31" t="s">
        <v>57</v>
      </c>
      <c r="B68" s="37">
        <v>0</v>
      </c>
      <c r="C68" s="37">
        <v>0</v>
      </c>
      <c r="D68" s="37">
        <v>1</v>
      </c>
      <c r="E68" s="37">
        <v>1</v>
      </c>
      <c r="F68" s="37">
        <v>2</v>
      </c>
      <c r="G68" s="39">
        <v>2</v>
      </c>
    </row>
    <row r="69" spans="1:7" x14ac:dyDescent="0.3">
      <c r="A69" s="31" t="s">
        <v>287</v>
      </c>
      <c r="B69" s="37">
        <v>0</v>
      </c>
      <c r="C69" s="37">
        <v>0</v>
      </c>
      <c r="D69" s="37">
        <v>1</v>
      </c>
      <c r="E69" s="37">
        <v>1</v>
      </c>
      <c r="F69" s="37">
        <v>0</v>
      </c>
      <c r="G69" s="38">
        <v>0</v>
      </c>
    </row>
    <row r="70" spans="1:7" x14ac:dyDescent="0.3">
      <c r="A70" s="31" t="s">
        <v>58</v>
      </c>
      <c r="B70" s="37">
        <v>2</v>
      </c>
      <c r="C70" s="37">
        <v>2</v>
      </c>
      <c r="D70" s="37">
        <v>1</v>
      </c>
      <c r="E70" s="37">
        <v>1</v>
      </c>
      <c r="F70" s="37">
        <v>2</v>
      </c>
      <c r="G70" s="39">
        <v>2</v>
      </c>
    </row>
    <row r="71" spans="1:7" x14ac:dyDescent="0.3">
      <c r="A71" s="31" t="s">
        <v>59</v>
      </c>
      <c r="B71" s="37">
        <v>7</v>
      </c>
      <c r="C71" s="37">
        <v>5</v>
      </c>
      <c r="D71" s="37">
        <v>0</v>
      </c>
      <c r="E71" s="37">
        <v>0</v>
      </c>
      <c r="F71" s="37">
        <v>0</v>
      </c>
      <c r="G71" s="38">
        <v>0</v>
      </c>
    </row>
    <row r="72" spans="1:7" x14ac:dyDescent="0.3">
      <c r="A72" s="31" t="s">
        <v>288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8">
        <v>0</v>
      </c>
    </row>
    <row r="73" spans="1:7" x14ac:dyDescent="0.3">
      <c r="A73" s="31" t="s">
        <v>310</v>
      </c>
      <c r="B73" s="37">
        <v>0</v>
      </c>
      <c r="C73" s="37">
        <v>0</v>
      </c>
      <c r="D73" s="37">
        <v>1</v>
      </c>
      <c r="E73" s="37">
        <v>0</v>
      </c>
      <c r="F73" s="37">
        <v>0</v>
      </c>
      <c r="G73" s="38">
        <v>0</v>
      </c>
    </row>
    <row r="74" spans="1:7" x14ac:dyDescent="0.3">
      <c r="A74" s="31" t="s">
        <v>272</v>
      </c>
      <c r="B74" s="37">
        <v>1</v>
      </c>
      <c r="C74" s="37">
        <v>1</v>
      </c>
      <c r="D74" s="37">
        <v>0</v>
      </c>
      <c r="E74" s="37">
        <v>0</v>
      </c>
      <c r="F74" s="37">
        <v>0</v>
      </c>
      <c r="G74" s="38">
        <v>0</v>
      </c>
    </row>
    <row r="75" spans="1:7" x14ac:dyDescent="0.3">
      <c r="A75" s="31" t="s">
        <v>60</v>
      </c>
      <c r="B75" s="37">
        <v>43</v>
      </c>
      <c r="C75" s="37">
        <v>29</v>
      </c>
      <c r="D75" s="37">
        <v>16</v>
      </c>
      <c r="E75" s="37">
        <v>12</v>
      </c>
      <c r="F75" s="37">
        <v>5</v>
      </c>
      <c r="G75" s="39">
        <v>2</v>
      </c>
    </row>
    <row r="76" spans="1:7" x14ac:dyDescent="0.3">
      <c r="A76" s="31" t="s">
        <v>61</v>
      </c>
      <c r="B76" s="37">
        <v>15</v>
      </c>
      <c r="C76" s="37">
        <v>10</v>
      </c>
      <c r="D76" s="37">
        <v>82</v>
      </c>
      <c r="E76" s="37">
        <v>50</v>
      </c>
      <c r="F76" s="37">
        <v>56</v>
      </c>
      <c r="G76" s="39">
        <v>39</v>
      </c>
    </row>
    <row r="77" spans="1:7" x14ac:dyDescent="0.3">
      <c r="A77" s="31" t="s">
        <v>289</v>
      </c>
      <c r="B77" s="37">
        <v>0</v>
      </c>
      <c r="C77" s="37">
        <v>0</v>
      </c>
      <c r="D77" s="37">
        <v>1</v>
      </c>
      <c r="E77" s="37">
        <v>0</v>
      </c>
      <c r="F77" s="37">
        <v>0</v>
      </c>
      <c r="G77" s="38">
        <v>0</v>
      </c>
    </row>
    <row r="78" spans="1:7" x14ac:dyDescent="0.3">
      <c r="A78" s="31" t="s">
        <v>62</v>
      </c>
      <c r="B78" s="37">
        <v>2</v>
      </c>
      <c r="C78" s="37">
        <v>2</v>
      </c>
      <c r="D78" s="37">
        <v>4</v>
      </c>
      <c r="E78" s="37">
        <v>3</v>
      </c>
      <c r="F78" s="37">
        <v>0</v>
      </c>
      <c r="G78" s="38">
        <v>0</v>
      </c>
    </row>
    <row r="79" spans="1:7" x14ac:dyDescent="0.3">
      <c r="A79" s="31" t="s">
        <v>63</v>
      </c>
      <c r="B79" s="37">
        <v>4</v>
      </c>
      <c r="C79" s="37">
        <v>4</v>
      </c>
      <c r="D79" s="37">
        <v>1</v>
      </c>
      <c r="E79" s="37">
        <v>0</v>
      </c>
      <c r="F79" s="37">
        <v>0</v>
      </c>
      <c r="G79" s="38">
        <v>0</v>
      </c>
    </row>
    <row r="80" spans="1:7" x14ac:dyDescent="0.3">
      <c r="A80" s="31" t="s">
        <v>64</v>
      </c>
      <c r="B80" s="37">
        <v>0</v>
      </c>
      <c r="C80" s="37">
        <v>0</v>
      </c>
      <c r="D80" s="37">
        <v>0</v>
      </c>
      <c r="E80" s="37">
        <v>0</v>
      </c>
      <c r="F80" s="37">
        <v>10</v>
      </c>
      <c r="G80" s="39">
        <v>5</v>
      </c>
    </row>
    <row r="81" spans="1:7" x14ac:dyDescent="0.3">
      <c r="A81" s="31" t="s">
        <v>65</v>
      </c>
      <c r="B81" s="37">
        <v>0</v>
      </c>
      <c r="C81" s="37">
        <v>0</v>
      </c>
      <c r="D81" s="37">
        <v>0</v>
      </c>
      <c r="E81" s="37">
        <v>0</v>
      </c>
      <c r="F81" s="37">
        <v>2</v>
      </c>
      <c r="G81" s="38">
        <v>0</v>
      </c>
    </row>
    <row r="82" spans="1:7" x14ac:dyDescent="0.3">
      <c r="A82" s="31" t="s">
        <v>311</v>
      </c>
      <c r="B82" s="37">
        <v>0</v>
      </c>
      <c r="C82" s="37">
        <v>0</v>
      </c>
      <c r="D82" s="37">
        <v>1</v>
      </c>
      <c r="E82" s="37">
        <v>0</v>
      </c>
      <c r="F82" s="37">
        <v>0</v>
      </c>
      <c r="G82" s="38">
        <v>0</v>
      </c>
    </row>
    <row r="83" spans="1:7" x14ac:dyDescent="0.3">
      <c r="A83" s="31" t="s">
        <v>66</v>
      </c>
      <c r="B83" s="37">
        <v>4</v>
      </c>
      <c r="C83" s="37">
        <v>3</v>
      </c>
      <c r="D83" s="37">
        <v>4</v>
      </c>
      <c r="E83" s="37">
        <v>1</v>
      </c>
      <c r="F83" s="37">
        <v>28</v>
      </c>
      <c r="G83" s="39">
        <v>18</v>
      </c>
    </row>
    <row r="84" spans="1:7" x14ac:dyDescent="0.3">
      <c r="A84" s="31" t="s">
        <v>67</v>
      </c>
      <c r="B84" s="37">
        <v>3</v>
      </c>
      <c r="C84" s="37">
        <v>1</v>
      </c>
      <c r="D84" s="37">
        <v>13</v>
      </c>
      <c r="E84" s="37">
        <v>7</v>
      </c>
      <c r="F84" s="37">
        <v>1</v>
      </c>
      <c r="G84" s="38">
        <v>0</v>
      </c>
    </row>
    <row r="85" spans="1:7" x14ac:dyDescent="0.3">
      <c r="A85" s="31" t="s">
        <v>68</v>
      </c>
      <c r="B85" s="37">
        <v>0</v>
      </c>
      <c r="C85" s="37">
        <v>0</v>
      </c>
      <c r="D85" s="37">
        <v>4</v>
      </c>
      <c r="E85" s="37">
        <v>2</v>
      </c>
      <c r="F85" s="37">
        <v>0</v>
      </c>
      <c r="G85" s="38">
        <v>0</v>
      </c>
    </row>
    <row r="86" spans="1:7" x14ac:dyDescent="0.3">
      <c r="A86" s="31" t="s">
        <v>69</v>
      </c>
      <c r="B86" s="37">
        <v>3</v>
      </c>
      <c r="C86" s="37">
        <v>2</v>
      </c>
      <c r="D86" s="37">
        <v>10</v>
      </c>
      <c r="E86" s="37">
        <v>6</v>
      </c>
      <c r="F86" s="37">
        <v>0</v>
      </c>
      <c r="G86" s="38">
        <v>0</v>
      </c>
    </row>
    <row r="87" spans="1:7" x14ac:dyDescent="0.3">
      <c r="A87" s="31" t="s">
        <v>70</v>
      </c>
      <c r="B87" s="37">
        <v>12</v>
      </c>
      <c r="C87" s="37">
        <v>9</v>
      </c>
      <c r="D87" s="37">
        <v>22</v>
      </c>
      <c r="E87" s="37">
        <v>12</v>
      </c>
      <c r="F87" s="37">
        <v>0</v>
      </c>
      <c r="G87" s="38">
        <v>0</v>
      </c>
    </row>
    <row r="88" spans="1:7" x14ac:dyDescent="0.3">
      <c r="A88" s="31" t="s">
        <v>71</v>
      </c>
      <c r="B88" s="37">
        <v>79</v>
      </c>
      <c r="C88" s="37">
        <v>53</v>
      </c>
      <c r="D88" s="37">
        <v>76</v>
      </c>
      <c r="E88" s="37">
        <v>44</v>
      </c>
      <c r="F88" s="37">
        <v>15</v>
      </c>
      <c r="G88" s="39">
        <v>9</v>
      </c>
    </row>
    <row r="89" spans="1:7" x14ac:dyDescent="0.3">
      <c r="A89" s="31" t="s">
        <v>72</v>
      </c>
      <c r="B89" s="37">
        <v>39</v>
      </c>
      <c r="C89" s="37">
        <v>31</v>
      </c>
      <c r="D89" s="37">
        <v>12</v>
      </c>
      <c r="E89" s="37">
        <v>10</v>
      </c>
      <c r="F89" s="37">
        <v>18</v>
      </c>
      <c r="G89" s="39">
        <v>12</v>
      </c>
    </row>
    <row r="90" spans="1:7" x14ac:dyDescent="0.3">
      <c r="A90" s="31" t="s">
        <v>73</v>
      </c>
      <c r="B90" s="37">
        <v>45</v>
      </c>
      <c r="C90" s="37">
        <v>31</v>
      </c>
      <c r="D90" s="37">
        <v>34</v>
      </c>
      <c r="E90" s="37">
        <v>17</v>
      </c>
      <c r="F90" s="37">
        <v>48</v>
      </c>
      <c r="G90" s="39">
        <v>41</v>
      </c>
    </row>
    <row r="91" spans="1:7" x14ac:dyDescent="0.3">
      <c r="A91" s="31" t="s">
        <v>74</v>
      </c>
      <c r="B91" s="37">
        <v>0</v>
      </c>
      <c r="C91" s="37">
        <v>0</v>
      </c>
      <c r="D91" s="37">
        <v>7</v>
      </c>
      <c r="E91" s="37">
        <v>4</v>
      </c>
      <c r="F91" s="37">
        <v>3</v>
      </c>
      <c r="G91" s="39">
        <v>1</v>
      </c>
    </row>
    <row r="92" spans="1:7" x14ac:dyDescent="0.3">
      <c r="A92" s="31" t="s">
        <v>312</v>
      </c>
      <c r="B92" s="37">
        <v>0</v>
      </c>
      <c r="C92" s="37">
        <v>0</v>
      </c>
      <c r="D92" s="37">
        <v>1</v>
      </c>
      <c r="E92" s="37">
        <v>0</v>
      </c>
      <c r="F92" s="37">
        <v>0</v>
      </c>
      <c r="G92" s="38">
        <v>0</v>
      </c>
    </row>
    <row r="93" spans="1:7" x14ac:dyDescent="0.3">
      <c r="A93" s="31" t="s">
        <v>75</v>
      </c>
      <c r="B93" s="37">
        <v>16</v>
      </c>
      <c r="C93" s="37">
        <v>8</v>
      </c>
      <c r="D93" s="37">
        <v>8</v>
      </c>
      <c r="E93" s="37">
        <v>5</v>
      </c>
      <c r="F93" s="37">
        <v>34</v>
      </c>
      <c r="G93" s="39">
        <v>18</v>
      </c>
    </row>
    <row r="94" spans="1:7" x14ac:dyDescent="0.3">
      <c r="A94" s="31" t="s">
        <v>76</v>
      </c>
      <c r="B94" s="37">
        <v>0</v>
      </c>
      <c r="C94" s="37">
        <v>0</v>
      </c>
      <c r="D94" s="37">
        <v>3</v>
      </c>
      <c r="E94" s="37">
        <v>2</v>
      </c>
      <c r="F94" s="37">
        <v>13</v>
      </c>
      <c r="G94" s="39">
        <v>10</v>
      </c>
    </row>
    <row r="95" spans="1:7" x14ac:dyDescent="0.3">
      <c r="A95" s="31" t="s">
        <v>77</v>
      </c>
      <c r="B95" s="37">
        <v>4</v>
      </c>
      <c r="C95" s="37">
        <v>2</v>
      </c>
      <c r="D95" s="37">
        <v>8</v>
      </c>
      <c r="E95" s="37">
        <v>5</v>
      </c>
      <c r="F95" s="37">
        <v>16</v>
      </c>
      <c r="G95" s="39">
        <v>14</v>
      </c>
    </row>
    <row r="96" spans="1:7" x14ac:dyDescent="0.3">
      <c r="A96" s="31" t="s">
        <v>78</v>
      </c>
      <c r="B96" s="37">
        <v>6</v>
      </c>
      <c r="C96" s="37">
        <v>4</v>
      </c>
      <c r="D96" s="37">
        <v>0</v>
      </c>
      <c r="E96" s="37">
        <v>0</v>
      </c>
      <c r="F96" s="37">
        <v>1</v>
      </c>
      <c r="G96" s="39">
        <v>1</v>
      </c>
    </row>
    <row r="97" spans="1:7" x14ac:dyDescent="0.3">
      <c r="A97" s="31" t="s">
        <v>79</v>
      </c>
      <c r="B97" s="37">
        <v>0</v>
      </c>
      <c r="C97" s="37">
        <v>0</v>
      </c>
      <c r="D97" s="37">
        <v>1</v>
      </c>
      <c r="E97" s="37">
        <v>1</v>
      </c>
      <c r="F97" s="37">
        <v>0</v>
      </c>
      <c r="G97" s="38">
        <v>0</v>
      </c>
    </row>
    <row r="98" spans="1:7" x14ac:dyDescent="0.3">
      <c r="A98" s="31" t="s">
        <v>313</v>
      </c>
      <c r="B98" s="37">
        <v>0</v>
      </c>
      <c r="C98" s="37">
        <v>0</v>
      </c>
      <c r="D98" s="37">
        <v>1</v>
      </c>
      <c r="E98" s="37">
        <v>1</v>
      </c>
      <c r="F98" s="37">
        <v>0</v>
      </c>
      <c r="G98" s="38">
        <v>0</v>
      </c>
    </row>
    <row r="99" spans="1:7" x14ac:dyDescent="0.3">
      <c r="A99" s="31" t="s">
        <v>80</v>
      </c>
      <c r="B99" s="37">
        <v>1</v>
      </c>
      <c r="C99" s="37">
        <v>1</v>
      </c>
      <c r="D99" s="37">
        <v>1</v>
      </c>
      <c r="E99" s="37">
        <v>0</v>
      </c>
      <c r="F99" s="37">
        <v>0</v>
      </c>
      <c r="G99" s="38">
        <v>0</v>
      </c>
    </row>
    <row r="100" spans="1:7" x14ac:dyDescent="0.3">
      <c r="A100" s="31" t="s">
        <v>81</v>
      </c>
      <c r="B100" s="37">
        <v>4</v>
      </c>
      <c r="C100" s="37">
        <v>3</v>
      </c>
      <c r="D100" s="37">
        <v>9</v>
      </c>
      <c r="E100" s="37">
        <v>7</v>
      </c>
      <c r="F100" s="37">
        <v>1</v>
      </c>
      <c r="G100" s="39">
        <v>1</v>
      </c>
    </row>
    <row r="101" spans="1:7" x14ac:dyDescent="0.3">
      <c r="A101" s="31" t="s">
        <v>273</v>
      </c>
      <c r="B101" s="37">
        <v>0</v>
      </c>
      <c r="C101" s="37">
        <v>0</v>
      </c>
      <c r="D101" s="37">
        <v>1</v>
      </c>
      <c r="E101" s="37">
        <v>0</v>
      </c>
      <c r="F101" s="37">
        <v>0</v>
      </c>
      <c r="G101" s="38">
        <v>0</v>
      </c>
    </row>
    <row r="102" spans="1:7" x14ac:dyDescent="0.3">
      <c r="A102" s="31" t="s">
        <v>82</v>
      </c>
      <c r="B102" s="37">
        <v>170</v>
      </c>
      <c r="C102" s="37">
        <v>127</v>
      </c>
      <c r="D102" s="37">
        <v>45</v>
      </c>
      <c r="E102" s="37">
        <v>32</v>
      </c>
      <c r="F102" s="37">
        <v>17</v>
      </c>
      <c r="G102" s="39">
        <v>10</v>
      </c>
    </row>
    <row r="103" spans="1:7" x14ac:dyDescent="0.3">
      <c r="A103" s="31" t="s">
        <v>83</v>
      </c>
      <c r="B103" s="37">
        <v>17</v>
      </c>
      <c r="C103" s="37">
        <v>7</v>
      </c>
      <c r="D103" s="37">
        <v>17</v>
      </c>
      <c r="E103" s="37">
        <v>11</v>
      </c>
      <c r="F103" s="37">
        <v>4</v>
      </c>
      <c r="G103" s="39">
        <v>3</v>
      </c>
    </row>
    <row r="104" spans="1:7" x14ac:dyDescent="0.3">
      <c r="A104" s="31" t="s">
        <v>274</v>
      </c>
      <c r="B104" s="37">
        <v>0</v>
      </c>
      <c r="C104" s="37">
        <v>0</v>
      </c>
      <c r="D104" s="37">
        <v>1</v>
      </c>
      <c r="E104" s="37">
        <v>0</v>
      </c>
      <c r="F104" s="37">
        <v>0</v>
      </c>
      <c r="G104" s="38">
        <v>0</v>
      </c>
    </row>
    <row r="105" spans="1:7" x14ac:dyDescent="0.3">
      <c r="A105" s="31" t="s">
        <v>290</v>
      </c>
      <c r="B105" s="37">
        <v>0</v>
      </c>
      <c r="C105" s="37">
        <v>0</v>
      </c>
      <c r="D105" s="37">
        <v>0</v>
      </c>
      <c r="E105" s="37">
        <v>0</v>
      </c>
      <c r="F105" s="37">
        <v>1</v>
      </c>
      <c r="G105" s="39">
        <v>1</v>
      </c>
    </row>
    <row r="106" spans="1:7" x14ac:dyDescent="0.3">
      <c r="A106" s="31" t="s">
        <v>84</v>
      </c>
      <c r="B106" s="37">
        <v>2</v>
      </c>
      <c r="C106" s="37">
        <v>1</v>
      </c>
      <c r="D106" s="37">
        <v>0</v>
      </c>
      <c r="E106" s="37">
        <v>0</v>
      </c>
      <c r="F106" s="37">
        <v>0</v>
      </c>
      <c r="G106" s="38">
        <v>0</v>
      </c>
    </row>
    <row r="107" spans="1:7" x14ac:dyDescent="0.3">
      <c r="A107" s="31" t="s">
        <v>314</v>
      </c>
      <c r="B107" s="37">
        <v>0</v>
      </c>
      <c r="C107" s="37">
        <v>0</v>
      </c>
      <c r="D107" s="37">
        <v>0</v>
      </c>
      <c r="E107" s="37">
        <v>0</v>
      </c>
      <c r="F107" s="37">
        <v>2</v>
      </c>
      <c r="G107" s="39">
        <v>2</v>
      </c>
    </row>
    <row r="108" spans="1:7" x14ac:dyDescent="0.3">
      <c r="A108" s="31" t="s">
        <v>85</v>
      </c>
      <c r="B108" s="37">
        <v>0</v>
      </c>
      <c r="C108" s="37">
        <v>0</v>
      </c>
      <c r="D108" s="37">
        <v>4</v>
      </c>
      <c r="E108" s="37">
        <v>1</v>
      </c>
      <c r="F108" s="37">
        <v>0</v>
      </c>
      <c r="G108" s="38">
        <v>0</v>
      </c>
    </row>
    <row r="109" spans="1:7" x14ac:dyDescent="0.3">
      <c r="A109" s="31" t="s">
        <v>86</v>
      </c>
      <c r="B109" s="37">
        <v>0</v>
      </c>
      <c r="C109" s="37">
        <v>0</v>
      </c>
      <c r="D109" s="37">
        <v>1</v>
      </c>
      <c r="E109" s="37">
        <v>0</v>
      </c>
      <c r="F109" s="37">
        <v>13</v>
      </c>
      <c r="G109" s="39">
        <v>13</v>
      </c>
    </row>
    <row r="110" spans="1:7" x14ac:dyDescent="0.3">
      <c r="A110" s="31" t="s">
        <v>87</v>
      </c>
      <c r="B110" s="37">
        <v>5</v>
      </c>
      <c r="C110" s="37">
        <v>3</v>
      </c>
      <c r="D110" s="37">
        <v>0</v>
      </c>
      <c r="E110" s="37">
        <v>0</v>
      </c>
      <c r="F110" s="37">
        <v>24</v>
      </c>
      <c r="G110" s="39">
        <v>11</v>
      </c>
    </row>
    <row r="111" spans="1:7" x14ac:dyDescent="0.3">
      <c r="A111" s="31" t="s">
        <v>88</v>
      </c>
      <c r="B111" s="37">
        <v>0</v>
      </c>
      <c r="C111" s="37">
        <v>0</v>
      </c>
      <c r="D111" s="37">
        <v>2</v>
      </c>
      <c r="E111" s="37">
        <v>0</v>
      </c>
      <c r="F111" s="37">
        <v>0</v>
      </c>
      <c r="G111" s="38">
        <v>0</v>
      </c>
    </row>
    <row r="112" spans="1:7" x14ac:dyDescent="0.3">
      <c r="A112" s="31" t="s">
        <v>89</v>
      </c>
      <c r="B112" s="37">
        <v>3</v>
      </c>
      <c r="C112" s="37">
        <v>3</v>
      </c>
      <c r="D112" s="37">
        <v>8</v>
      </c>
      <c r="E112" s="37">
        <v>7</v>
      </c>
      <c r="F112" s="37">
        <v>1</v>
      </c>
      <c r="G112" s="38">
        <v>0</v>
      </c>
    </row>
    <row r="113" spans="1:7" x14ac:dyDescent="0.3">
      <c r="A113" s="31" t="s">
        <v>90</v>
      </c>
      <c r="B113" s="37">
        <v>1</v>
      </c>
      <c r="C113" s="37">
        <v>0</v>
      </c>
      <c r="D113" s="37">
        <v>18</v>
      </c>
      <c r="E113" s="37">
        <v>14</v>
      </c>
      <c r="F113" s="37">
        <v>6</v>
      </c>
      <c r="G113" s="39">
        <v>2</v>
      </c>
    </row>
    <row r="114" spans="1:7" x14ac:dyDescent="0.3">
      <c r="A114" s="31" t="s">
        <v>91</v>
      </c>
      <c r="B114" s="37">
        <v>27</v>
      </c>
      <c r="C114" s="37">
        <v>18</v>
      </c>
      <c r="D114" s="37">
        <v>5</v>
      </c>
      <c r="E114" s="37">
        <v>4</v>
      </c>
      <c r="F114" s="37">
        <v>2</v>
      </c>
      <c r="G114" s="39">
        <v>1</v>
      </c>
    </row>
    <row r="115" spans="1:7" x14ac:dyDescent="0.3">
      <c r="A115" s="31" t="s">
        <v>92</v>
      </c>
      <c r="B115" s="37">
        <v>3</v>
      </c>
      <c r="C115" s="37">
        <v>2</v>
      </c>
      <c r="D115" s="37">
        <v>12</v>
      </c>
      <c r="E115" s="37">
        <v>9</v>
      </c>
      <c r="F115" s="37">
        <v>4</v>
      </c>
      <c r="G115" s="39">
        <v>2</v>
      </c>
    </row>
    <row r="116" spans="1:7" x14ac:dyDescent="0.3">
      <c r="A116" s="31" t="s">
        <v>278</v>
      </c>
      <c r="B116" s="37">
        <v>1</v>
      </c>
      <c r="C116" s="37">
        <v>1</v>
      </c>
      <c r="D116" s="37">
        <v>1</v>
      </c>
      <c r="E116" s="37">
        <v>0</v>
      </c>
      <c r="F116" s="37">
        <v>0</v>
      </c>
      <c r="G116" s="38">
        <v>0</v>
      </c>
    </row>
    <row r="117" spans="1:7" x14ac:dyDescent="0.3">
      <c r="A117" s="31" t="s">
        <v>93</v>
      </c>
      <c r="B117" s="37">
        <v>75</v>
      </c>
      <c r="C117" s="37">
        <v>52</v>
      </c>
      <c r="D117" s="37">
        <v>21</v>
      </c>
      <c r="E117" s="37">
        <v>12</v>
      </c>
      <c r="F117" s="37">
        <v>1</v>
      </c>
      <c r="G117" s="39">
        <v>1</v>
      </c>
    </row>
    <row r="118" spans="1:7" x14ac:dyDescent="0.3">
      <c r="A118" s="31" t="s">
        <v>94</v>
      </c>
      <c r="B118" s="37">
        <v>0</v>
      </c>
      <c r="C118" s="37">
        <v>0</v>
      </c>
      <c r="D118" s="37">
        <v>3</v>
      </c>
      <c r="E118" s="37">
        <v>1</v>
      </c>
      <c r="F118" s="37">
        <v>1</v>
      </c>
      <c r="G118" s="39">
        <v>1</v>
      </c>
    </row>
    <row r="119" spans="1:7" ht="13.5" thickBot="1" x14ac:dyDescent="0.35">
      <c r="A119" s="32" t="s">
        <v>275</v>
      </c>
      <c r="B119" s="40">
        <v>0</v>
      </c>
      <c r="C119" s="40">
        <v>0</v>
      </c>
      <c r="D119" s="40">
        <v>2</v>
      </c>
      <c r="E119" s="40">
        <v>1</v>
      </c>
      <c r="F119" s="40">
        <v>0</v>
      </c>
      <c r="G119" s="41">
        <v>0</v>
      </c>
    </row>
    <row r="120" spans="1:7" ht="16" thickBot="1" x14ac:dyDescent="0.4">
      <c r="A120" s="2" t="s">
        <v>316</v>
      </c>
      <c r="B120" s="3">
        <f>SUM(B4:B119)</f>
        <v>1541</v>
      </c>
      <c r="C120" s="3">
        <f t="shared" ref="C120:G120" si="0">SUM(C4:C119)</f>
        <v>1013</v>
      </c>
      <c r="D120" s="3">
        <f t="shared" si="0"/>
        <v>1705</v>
      </c>
      <c r="E120" s="3">
        <f t="shared" si="0"/>
        <v>1018</v>
      </c>
      <c r="F120" s="3">
        <f t="shared" si="0"/>
        <v>1388</v>
      </c>
      <c r="G120" s="4">
        <f t="shared" si="0"/>
        <v>936</v>
      </c>
    </row>
    <row r="122" spans="1:7" x14ac:dyDescent="0.3">
      <c r="A122" s="9" t="s">
        <v>317</v>
      </c>
    </row>
  </sheetData>
  <sortState xmlns:xlrd2="http://schemas.microsoft.com/office/spreadsheetml/2017/richdata2" ref="A5:G119">
    <sortCondition ref="A4:A119"/>
  </sortState>
  <mergeCells count="5">
    <mergeCell ref="A1:G1"/>
    <mergeCell ref="A2:A3"/>
    <mergeCell ref="B2:C2"/>
    <mergeCell ref="D2:E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ED2C-75D9-4DBC-BF57-E7881E9B42DA}">
  <dimension ref="A1:O90"/>
  <sheetViews>
    <sheetView workbookViewId="0">
      <selection sqref="A1:O1"/>
    </sheetView>
  </sheetViews>
  <sheetFormatPr baseColWidth="10" defaultRowHeight="13" outlineLevelRow="2" x14ac:dyDescent="0.3"/>
  <cols>
    <col min="1" max="1" width="15.1796875" style="5" customWidth="1"/>
    <col min="2" max="2" width="10.90625" style="1"/>
    <col min="3" max="3" width="85.36328125" style="1" customWidth="1"/>
    <col min="4" max="14" width="10.90625" style="22"/>
    <col min="15" max="15" width="10.90625" style="10"/>
    <col min="16" max="16384" width="10.90625" style="1"/>
  </cols>
  <sheetData>
    <row r="1" spans="1:15" ht="25.5" customHeight="1" thickBot="1" x14ac:dyDescent="0.35">
      <c r="A1" s="149" t="s">
        <v>323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x14ac:dyDescent="0.3">
      <c r="A2" s="177" t="s">
        <v>152</v>
      </c>
      <c r="B2" s="179" t="s">
        <v>184</v>
      </c>
      <c r="C2" s="179" t="s">
        <v>153</v>
      </c>
      <c r="D2" s="181" t="s">
        <v>154</v>
      </c>
      <c r="E2" s="181"/>
      <c r="F2" s="181" t="s">
        <v>155</v>
      </c>
      <c r="G2" s="181"/>
      <c r="H2" s="181" t="s">
        <v>156</v>
      </c>
      <c r="I2" s="181"/>
      <c r="J2" s="181" t="s">
        <v>157</v>
      </c>
      <c r="K2" s="182"/>
      <c r="L2" s="168" t="s">
        <v>163</v>
      </c>
      <c r="M2" s="163" t="s">
        <v>161</v>
      </c>
      <c r="N2" s="161"/>
      <c r="O2" s="162"/>
    </row>
    <row r="3" spans="1:15" ht="39.5" outlineLevel="1" thickBot="1" x14ac:dyDescent="0.35">
      <c r="A3" s="178"/>
      <c r="B3" s="180"/>
      <c r="C3" s="180"/>
      <c r="D3" s="43" t="s">
        <v>158</v>
      </c>
      <c r="E3" s="43" t="s">
        <v>159</v>
      </c>
      <c r="F3" s="43" t="s">
        <v>158</v>
      </c>
      <c r="G3" s="43" t="s">
        <v>160</v>
      </c>
      <c r="H3" s="43" t="s">
        <v>105</v>
      </c>
      <c r="I3" s="43" t="s">
        <v>159</v>
      </c>
      <c r="J3" s="43" t="s">
        <v>107</v>
      </c>
      <c r="K3" s="44" t="s">
        <v>159</v>
      </c>
      <c r="L3" s="169"/>
      <c r="M3" s="106" t="s">
        <v>99</v>
      </c>
      <c r="N3" s="43" t="s">
        <v>100</v>
      </c>
      <c r="O3" s="45" t="s">
        <v>162</v>
      </c>
    </row>
    <row r="4" spans="1:15" outlineLevel="2" x14ac:dyDescent="0.3">
      <c r="A4" s="183" t="s">
        <v>145</v>
      </c>
      <c r="B4" s="46">
        <v>2500264</v>
      </c>
      <c r="C4" s="47" t="s">
        <v>116</v>
      </c>
      <c r="D4" s="16">
        <v>0</v>
      </c>
      <c r="E4" s="16">
        <v>0</v>
      </c>
      <c r="F4" s="16">
        <v>0</v>
      </c>
      <c r="G4" s="48">
        <v>9</v>
      </c>
      <c r="H4" s="16">
        <v>0</v>
      </c>
      <c r="I4" s="48">
        <v>8</v>
      </c>
      <c r="J4" s="48">
        <v>7</v>
      </c>
      <c r="K4" s="16">
        <v>0</v>
      </c>
      <c r="L4" s="137">
        <v>0</v>
      </c>
      <c r="M4" s="130">
        <f>SUM(D4:L4)</f>
        <v>24</v>
      </c>
      <c r="N4" s="48">
        <v>17</v>
      </c>
      <c r="O4" s="11">
        <f>N4/M4</f>
        <v>0.70833333333333337</v>
      </c>
    </row>
    <row r="5" spans="1:15" outlineLevel="2" x14ac:dyDescent="0.3">
      <c r="A5" s="175"/>
      <c r="B5" s="49">
        <v>2500265</v>
      </c>
      <c r="C5" s="50" t="s">
        <v>115</v>
      </c>
      <c r="D5" s="17">
        <v>0</v>
      </c>
      <c r="E5" s="17">
        <v>0</v>
      </c>
      <c r="F5" s="17">
        <v>0</v>
      </c>
      <c r="G5" s="51">
        <v>4</v>
      </c>
      <c r="H5" s="17">
        <v>0</v>
      </c>
      <c r="I5" s="51">
        <v>2</v>
      </c>
      <c r="J5" s="51">
        <v>4</v>
      </c>
      <c r="K5" s="17">
        <v>0</v>
      </c>
      <c r="L5" s="138">
        <v>0</v>
      </c>
      <c r="M5" s="131">
        <f t="shared" ref="M5:M78" si="0">SUM(D5:L5)</f>
        <v>10</v>
      </c>
      <c r="N5" s="51">
        <v>6</v>
      </c>
      <c r="O5" s="52">
        <f t="shared" ref="O5:O78" si="1">N5/M5</f>
        <v>0.6</v>
      </c>
    </row>
    <row r="6" spans="1:15" outlineLevel="2" x14ac:dyDescent="0.3">
      <c r="A6" s="175"/>
      <c r="B6" s="49">
        <v>2500266</v>
      </c>
      <c r="C6" s="50" t="s">
        <v>117</v>
      </c>
      <c r="D6" s="51">
        <v>1</v>
      </c>
      <c r="E6" s="17">
        <v>0</v>
      </c>
      <c r="F6" s="17">
        <v>0</v>
      </c>
      <c r="G6" s="51">
        <v>1</v>
      </c>
      <c r="H6" s="17">
        <v>0</v>
      </c>
      <c r="I6" s="51">
        <v>7</v>
      </c>
      <c r="J6" s="51">
        <v>4</v>
      </c>
      <c r="K6" s="51">
        <v>2</v>
      </c>
      <c r="L6" s="138">
        <v>0</v>
      </c>
      <c r="M6" s="131">
        <f t="shared" si="0"/>
        <v>15</v>
      </c>
      <c r="N6" s="51">
        <v>4</v>
      </c>
      <c r="O6" s="52">
        <f t="shared" si="1"/>
        <v>0.26666666666666666</v>
      </c>
    </row>
    <row r="7" spans="1:15" outlineLevel="2" x14ac:dyDescent="0.3">
      <c r="A7" s="175"/>
      <c r="B7" s="49">
        <v>2500267</v>
      </c>
      <c r="C7" s="50" t="s">
        <v>121</v>
      </c>
      <c r="D7" s="17">
        <v>0</v>
      </c>
      <c r="E7" s="17">
        <v>0</v>
      </c>
      <c r="F7" s="17">
        <v>0</v>
      </c>
      <c r="G7" s="51">
        <v>4</v>
      </c>
      <c r="H7" s="17">
        <v>0</v>
      </c>
      <c r="I7" s="51">
        <v>9</v>
      </c>
      <c r="J7" s="51">
        <v>7</v>
      </c>
      <c r="K7" s="51">
        <v>1</v>
      </c>
      <c r="L7" s="138">
        <v>0</v>
      </c>
      <c r="M7" s="131">
        <f t="shared" si="0"/>
        <v>21</v>
      </c>
      <c r="N7" s="51">
        <v>13</v>
      </c>
      <c r="O7" s="52">
        <f t="shared" si="1"/>
        <v>0.61904761904761907</v>
      </c>
    </row>
    <row r="8" spans="1:15" outlineLevel="2" x14ac:dyDescent="0.3">
      <c r="A8" s="175"/>
      <c r="B8" s="49">
        <v>2500273</v>
      </c>
      <c r="C8" s="50" t="s">
        <v>118</v>
      </c>
      <c r="D8" s="51">
        <v>2</v>
      </c>
      <c r="E8" s="51">
        <v>1</v>
      </c>
      <c r="F8" s="17">
        <v>0</v>
      </c>
      <c r="G8" s="51">
        <v>11</v>
      </c>
      <c r="H8" s="17">
        <v>0</v>
      </c>
      <c r="I8" s="51">
        <v>9</v>
      </c>
      <c r="J8" s="51">
        <v>6</v>
      </c>
      <c r="K8" s="51">
        <v>1</v>
      </c>
      <c r="L8" s="138">
        <v>0</v>
      </c>
      <c r="M8" s="131">
        <f t="shared" si="0"/>
        <v>30</v>
      </c>
      <c r="N8" s="51">
        <v>18</v>
      </c>
      <c r="O8" s="52">
        <f t="shared" si="1"/>
        <v>0.6</v>
      </c>
    </row>
    <row r="9" spans="1:15" outlineLevel="2" x14ac:dyDescent="0.3">
      <c r="A9" s="175"/>
      <c r="B9" s="49">
        <v>2500475</v>
      </c>
      <c r="C9" s="50" t="s">
        <v>113</v>
      </c>
      <c r="D9" s="51">
        <v>4</v>
      </c>
      <c r="E9" s="17">
        <v>0</v>
      </c>
      <c r="F9" s="17">
        <v>0</v>
      </c>
      <c r="G9" s="51">
        <v>9</v>
      </c>
      <c r="H9" s="17">
        <v>0</v>
      </c>
      <c r="I9" s="51">
        <v>16</v>
      </c>
      <c r="J9" s="51">
        <v>19</v>
      </c>
      <c r="K9" s="51">
        <v>6</v>
      </c>
      <c r="L9" s="138">
        <v>0</v>
      </c>
      <c r="M9" s="131">
        <f t="shared" si="0"/>
        <v>54</v>
      </c>
      <c r="N9" s="51">
        <v>32</v>
      </c>
      <c r="O9" s="52">
        <f t="shared" si="1"/>
        <v>0.59259259259259256</v>
      </c>
    </row>
    <row r="10" spans="1:15" outlineLevel="2" x14ac:dyDescent="0.3">
      <c r="A10" s="175"/>
      <c r="B10" s="49">
        <v>2500476</v>
      </c>
      <c r="C10" s="50" t="s">
        <v>119</v>
      </c>
      <c r="D10" s="17">
        <v>0</v>
      </c>
      <c r="E10" s="17">
        <v>0</v>
      </c>
      <c r="F10" s="17">
        <v>0</v>
      </c>
      <c r="G10" s="51">
        <v>5</v>
      </c>
      <c r="H10" s="17">
        <v>0</v>
      </c>
      <c r="I10" s="51">
        <v>4</v>
      </c>
      <c r="J10" s="51">
        <v>3</v>
      </c>
      <c r="K10" s="17">
        <v>0</v>
      </c>
      <c r="L10" s="138">
        <v>0</v>
      </c>
      <c r="M10" s="131">
        <f t="shared" si="0"/>
        <v>12</v>
      </c>
      <c r="N10" s="51">
        <v>6</v>
      </c>
      <c r="O10" s="52">
        <f t="shared" si="1"/>
        <v>0.5</v>
      </c>
    </row>
    <row r="11" spans="1:15" outlineLevel="2" x14ac:dyDescent="0.3">
      <c r="A11" s="175"/>
      <c r="B11" s="49">
        <v>2501371</v>
      </c>
      <c r="C11" s="50" t="s">
        <v>114</v>
      </c>
      <c r="D11" s="17">
        <v>0</v>
      </c>
      <c r="E11" s="17">
        <v>0</v>
      </c>
      <c r="F11" s="17">
        <v>0</v>
      </c>
      <c r="G11" s="51">
        <v>3</v>
      </c>
      <c r="H11" s="17">
        <v>0</v>
      </c>
      <c r="I11" s="51">
        <v>4</v>
      </c>
      <c r="J11" s="51">
        <v>5</v>
      </c>
      <c r="K11" s="51">
        <v>3</v>
      </c>
      <c r="L11" s="138">
        <v>0</v>
      </c>
      <c r="M11" s="131">
        <f t="shared" si="0"/>
        <v>15</v>
      </c>
      <c r="N11" s="51">
        <v>12</v>
      </c>
      <c r="O11" s="52">
        <f t="shared" si="1"/>
        <v>0.8</v>
      </c>
    </row>
    <row r="12" spans="1:15" outlineLevel="2" x14ac:dyDescent="0.3">
      <c r="A12" s="175"/>
      <c r="B12" s="49">
        <v>2502045</v>
      </c>
      <c r="C12" s="50" t="s">
        <v>120</v>
      </c>
      <c r="D12" s="17">
        <v>0</v>
      </c>
      <c r="E12" s="17">
        <v>0</v>
      </c>
      <c r="F12" s="17">
        <v>0</v>
      </c>
      <c r="G12" s="51">
        <v>5</v>
      </c>
      <c r="H12" s="17">
        <v>0</v>
      </c>
      <c r="I12" s="51">
        <v>2</v>
      </c>
      <c r="J12" s="51">
        <v>5</v>
      </c>
      <c r="K12" s="17">
        <v>0</v>
      </c>
      <c r="L12" s="138">
        <v>0</v>
      </c>
      <c r="M12" s="131">
        <f t="shared" si="0"/>
        <v>12</v>
      </c>
      <c r="N12" s="51">
        <v>12</v>
      </c>
      <c r="O12" s="52">
        <f t="shared" si="1"/>
        <v>1</v>
      </c>
    </row>
    <row r="13" spans="1:15" ht="26" outlineLevel="2" x14ac:dyDescent="0.3">
      <c r="A13" s="175"/>
      <c r="B13" s="49">
        <v>2504022</v>
      </c>
      <c r="C13" s="50" t="s">
        <v>258</v>
      </c>
      <c r="D13" s="17">
        <v>0</v>
      </c>
      <c r="E13" s="17">
        <v>0</v>
      </c>
      <c r="F13" s="17">
        <v>0</v>
      </c>
      <c r="G13" s="51">
        <v>2</v>
      </c>
      <c r="H13" s="17">
        <v>0</v>
      </c>
      <c r="I13" s="51">
        <v>3</v>
      </c>
      <c r="J13" s="51">
        <v>4</v>
      </c>
      <c r="K13" s="17">
        <v>0</v>
      </c>
      <c r="L13" s="138">
        <v>0</v>
      </c>
      <c r="M13" s="131">
        <f t="shared" si="0"/>
        <v>9</v>
      </c>
      <c r="N13" s="51">
        <v>8</v>
      </c>
      <c r="O13" s="52">
        <f t="shared" si="1"/>
        <v>0.88888888888888884</v>
      </c>
    </row>
    <row r="14" spans="1:15" ht="26" outlineLevel="2" x14ac:dyDescent="0.3">
      <c r="A14" s="175"/>
      <c r="B14" s="49">
        <v>2504235</v>
      </c>
      <c r="C14" s="50" t="s">
        <v>291</v>
      </c>
      <c r="D14" s="17">
        <v>0</v>
      </c>
      <c r="E14" s="17">
        <v>0</v>
      </c>
      <c r="F14" s="17">
        <v>0</v>
      </c>
      <c r="G14" s="51">
        <v>3</v>
      </c>
      <c r="H14" s="17">
        <v>0</v>
      </c>
      <c r="I14" s="17">
        <v>0</v>
      </c>
      <c r="J14" s="17">
        <v>0</v>
      </c>
      <c r="K14" s="17">
        <v>0</v>
      </c>
      <c r="L14" s="138">
        <v>0</v>
      </c>
      <c r="M14" s="131">
        <f t="shared" si="0"/>
        <v>3</v>
      </c>
      <c r="N14" s="51">
        <v>2</v>
      </c>
      <c r="O14" s="52">
        <f t="shared" si="1"/>
        <v>0.66666666666666663</v>
      </c>
    </row>
    <row r="15" spans="1:15" outlineLevel="2" x14ac:dyDescent="0.3">
      <c r="A15" s="175"/>
      <c r="B15" s="49">
        <v>7000631</v>
      </c>
      <c r="C15" s="50" t="s">
        <v>112</v>
      </c>
      <c r="D15" s="17">
        <v>0</v>
      </c>
      <c r="E15" s="17">
        <v>0</v>
      </c>
      <c r="F15" s="17">
        <v>0</v>
      </c>
      <c r="G15" s="51">
        <v>2</v>
      </c>
      <c r="H15" s="17">
        <v>0</v>
      </c>
      <c r="I15" s="51">
        <v>2</v>
      </c>
      <c r="J15" s="51">
        <v>1</v>
      </c>
      <c r="K15" s="51">
        <v>1</v>
      </c>
      <c r="L15" s="138">
        <v>0</v>
      </c>
      <c r="M15" s="131">
        <f t="shared" si="0"/>
        <v>6</v>
      </c>
      <c r="N15" s="51">
        <v>3</v>
      </c>
      <c r="O15" s="52">
        <f t="shared" si="1"/>
        <v>0.5</v>
      </c>
    </row>
    <row r="16" spans="1:15" ht="13.5" outlineLevel="2" thickBot="1" x14ac:dyDescent="0.35">
      <c r="A16" s="176"/>
      <c r="B16" s="53">
        <v>7001057</v>
      </c>
      <c r="C16" s="54" t="s">
        <v>265</v>
      </c>
      <c r="D16" s="18">
        <v>0</v>
      </c>
      <c r="E16" s="18">
        <v>0</v>
      </c>
      <c r="F16" s="18">
        <v>0</v>
      </c>
      <c r="G16" s="55">
        <v>2</v>
      </c>
      <c r="H16" s="18">
        <v>0</v>
      </c>
      <c r="I16" s="55">
        <v>2</v>
      </c>
      <c r="J16" s="55">
        <v>2</v>
      </c>
      <c r="K16" s="18">
        <v>0</v>
      </c>
      <c r="L16" s="139">
        <v>0</v>
      </c>
      <c r="M16" s="132">
        <f t="shared" si="0"/>
        <v>6</v>
      </c>
      <c r="N16" s="55">
        <v>4</v>
      </c>
      <c r="O16" s="15">
        <f t="shared" si="1"/>
        <v>0.66666666666666663</v>
      </c>
    </row>
    <row r="17" spans="1:15" ht="14.5" outlineLevel="1" thickBot="1" x14ac:dyDescent="0.35">
      <c r="A17" s="172" t="s">
        <v>173</v>
      </c>
      <c r="B17" s="173"/>
      <c r="C17" s="173"/>
      <c r="D17" s="19">
        <f t="shared" ref="D17:N17" si="2">SUBTOTAL(9,D4:D16)</f>
        <v>7</v>
      </c>
      <c r="E17" s="19">
        <f t="shared" si="2"/>
        <v>1</v>
      </c>
      <c r="F17" s="19">
        <f t="shared" si="2"/>
        <v>0</v>
      </c>
      <c r="G17" s="64">
        <f t="shared" si="2"/>
        <v>60</v>
      </c>
      <c r="H17" s="19">
        <f t="shared" si="2"/>
        <v>0</v>
      </c>
      <c r="I17" s="64">
        <f t="shared" si="2"/>
        <v>68</v>
      </c>
      <c r="J17" s="64">
        <f t="shared" si="2"/>
        <v>67</v>
      </c>
      <c r="K17" s="19">
        <f t="shared" si="2"/>
        <v>14</v>
      </c>
      <c r="L17" s="140">
        <f t="shared" si="2"/>
        <v>0</v>
      </c>
      <c r="M17" s="133">
        <f t="shared" si="2"/>
        <v>217</v>
      </c>
      <c r="N17" s="64">
        <f t="shared" si="2"/>
        <v>137</v>
      </c>
      <c r="O17" s="12">
        <f>N17/M17</f>
        <v>0.63133640552995396</v>
      </c>
    </row>
    <row r="18" spans="1:15" outlineLevel="2" x14ac:dyDescent="0.3">
      <c r="A18" s="174" t="s">
        <v>146</v>
      </c>
      <c r="B18" s="56">
        <v>2500269</v>
      </c>
      <c r="C18" s="57" t="s">
        <v>122</v>
      </c>
      <c r="D18" s="58">
        <v>4</v>
      </c>
      <c r="E18" s="20">
        <v>0</v>
      </c>
      <c r="F18" s="58">
        <v>1</v>
      </c>
      <c r="G18" s="58">
        <v>31</v>
      </c>
      <c r="H18" s="58">
        <v>2</v>
      </c>
      <c r="I18" s="58">
        <v>34</v>
      </c>
      <c r="J18" s="58">
        <v>22</v>
      </c>
      <c r="K18" s="58">
        <v>4</v>
      </c>
      <c r="L18" s="141">
        <v>0</v>
      </c>
      <c r="M18" s="134">
        <f t="shared" si="0"/>
        <v>98</v>
      </c>
      <c r="N18" s="58">
        <v>64</v>
      </c>
      <c r="O18" s="14">
        <f t="shared" si="1"/>
        <v>0.65306122448979587</v>
      </c>
    </row>
    <row r="19" spans="1:15" outlineLevel="2" x14ac:dyDescent="0.3">
      <c r="A19" s="175"/>
      <c r="B19" s="49">
        <v>2500271</v>
      </c>
      <c r="C19" s="50" t="s">
        <v>125</v>
      </c>
      <c r="D19" s="51">
        <v>1</v>
      </c>
      <c r="E19" s="51">
        <v>1</v>
      </c>
      <c r="F19" s="17">
        <v>0</v>
      </c>
      <c r="G19" s="51">
        <v>16</v>
      </c>
      <c r="H19" s="17">
        <v>0</v>
      </c>
      <c r="I19" s="51">
        <v>39</v>
      </c>
      <c r="J19" s="51">
        <v>16</v>
      </c>
      <c r="K19" s="51">
        <v>2</v>
      </c>
      <c r="L19" s="138">
        <v>0</v>
      </c>
      <c r="M19" s="131">
        <f t="shared" si="0"/>
        <v>75</v>
      </c>
      <c r="N19" s="51">
        <v>47</v>
      </c>
      <c r="O19" s="52">
        <f t="shared" si="1"/>
        <v>0.62666666666666671</v>
      </c>
    </row>
    <row r="20" spans="1:15" outlineLevel="2" x14ac:dyDescent="0.3">
      <c r="A20" s="175"/>
      <c r="B20" s="49">
        <v>2500477</v>
      </c>
      <c r="C20" s="50" t="s">
        <v>123</v>
      </c>
      <c r="D20" s="51">
        <v>2</v>
      </c>
      <c r="E20" s="51">
        <v>1</v>
      </c>
      <c r="F20" s="51">
        <v>1</v>
      </c>
      <c r="G20" s="51">
        <v>19</v>
      </c>
      <c r="H20" s="51">
        <v>1</v>
      </c>
      <c r="I20" s="51">
        <v>36</v>
      </c>
      <c r="J20" s="51">
        <v>23</v>
      </c>
      <c r="K20" s="51">
        <v>5</v>
      </c>
      <c r="L20" s="138">
        <v>0</v>
      </c>
      <c r="M20" s="131">
        <f t="shared" si="0"/>
        <v>88</v>
      </c>
      <c r="N20" s="51">
        <v>54</v>
      </c>
      <c r="O20" s="52">
        <f t="shared" si="1"/>
        <v>0.61363636363636365</v>
      </c>
    </row>
    <row r="21" spans="1:15" ht="26" outlineLevel="2" x14ac:dyDescent="0.3">
      <c r="A21" s="175"/>
      <c r="B21" s="49">
        <v>2501370</v>
      </c>
      <c r="C21" s="50" t="s">
        <v>318</v>
      </c>
      <c r="D21" s="51">
        <v>1</v>
      </c>
      <c r="E21" s="17">
        <v>0</v>
      </c>
      <c r="F21" s="17">
        <v>0</v>
      </c>
      <c r="G21" s="51">
        <v>4</v>
      </c>
      <c r="H21" s="17">
        <v>0</v>
      </c>
      <c r="I21" s="51">
        <v>4</v>
      </c>
      <c r="J21" s="51">
        <v>3</v>
      </c>
      <c r="K21" s="51">
        <v>2</v>
      </c>
      <c r="L21" s="138">
        <v>0</v>
      </c>
      <c r="M21" s="131">
        <f t="shared" si="0"/>
        <v>14</v>
      </c>
      <c r="N21" s="51">
        <v>7</v>
      </c>
      <c r="O21" s="52">
        <f t="shared" si="1"/>
        <v>0.5</v>
      </c>
    </row>
    <row r="22" spans="1:15" outlineLevel="2" x14ac:dyDescent="0.3">
      <c r="A22" s="175"/>
      <c r="B22" s="49">
        <v>2501504</v>
      </c>
      <c r="C22" s="50" t="s">
        <v>124</v>
      </c>
      <c r="D22" s="51">
        <v>1</v>
      </c>
      <c r="E22" s="17">
        <v>0</v>
      </c>
      <c r="F22" s="17">
        <v>0</v>
      </c>
      <c r="G22" s="51">
        <v>1</v>
      </c>
      <c r="H22" s="17">
        <v>0</v>
      </c>
      <c r="I22" s="51">
        <v>7</v>
      </c>
      <c r="J22" s="51">
        <v>5</v>
      </c>
      <c r="K22" s="51">
        <v>4</v>
      </c>
      <c r="L22" s="138">
        <v>0</v>
      </c>
      <c r="M22" s="131">
        <f t="shared" si="0"/>
        <v>18</v>
      </c>
      <c r="N22" s="51">
        <v>9</v>
      </c>
      <c r="O22" s="52">
        <f t="shared" si="1"/>
        <v>0.5</v>
      </c>
    </row>
    <row r="23" spans="1:15" ht="26" outlineLevel="2" x14ac:dyDescent="0.3">
      <c r="A23" s="175"/>
      <c r="B23" s="49">
        <v>2503809</v>
      </c>
      <c r="C23" s="50" t="s">
        <v>266</v>
      </c>
      <c r="D23" s="17">
        <v>0</v>
      </c>
      <c r="E23" s="17">
        <v>0</v>
      </c>
      <c r="F23" s="17">
        <v>0</v>
      </c>
      <c r="G23" s="51">
        <v>2</v>
      </c>
      <c r="H23" s="17">
        <v>0</v>
      </c>
      <c r="I23" s="17">
        <v>0</v>
      </c>
      <c r="J23" s="51">
        <v>5</v>
      </c>
      <c r="K23" s="17">
        <v>0</v>
      </c>
      <c r="L23" s="138">
        <v>0</v>
      </c>
      <c r="M23" s="131">
        <f t="shared" si="0"/>
        <v>7</v>
      </c>
      <c r="N23" s="51">
        <v>2</v>
      </c>
      <c r="O23" s="52">
        <f t="shared" si="1"/>
        <v>0.2857142857142857</v>
      </c>
    </row>
    <row r="24" spans="1:15" ht="26.5" outlineLevel="2" thickBot="1" x14ac:dyDescent="0.35">
      <c r="A24" s="176"/>
      <c r="B24" s="53">
        <v>2504431</v>
      </c>
      <c r="C24" s="54" t="s">
        <v>280</v>
      </c>
      <c r="D24" s="18">
        <v>0</v>
      </c>
      <c r="E24" s="18">
        <v>0</v>
      </c>
      <c r="F24" s="18">
        <v>0</v>
      </c>
      <c r="G24" s="55">
        <v>1</v>
      </c>
      <c r="H24" s="18">
        <v>0</v>
      </c>
      <c r="I24" s="55">
        <v>3</v>
      </c>
      <c r="J24" s="55">
        <v>5</v>
      </c>
      <c r="K24" s="18">
        <v>0</v>
      </c>
      <c r="L24" s="139">
        <v>0</v>
      </c>
      <c r="M24" s="132">
        <f t="shared" si="0"/>
        <v>9</v>
      </c>
      <c r="N24" s="55">
        <v>7</v>
      </c>
      <c r="O24" s="15">
        <f t="shared" si="1"/>
        <v>0.77777777777777779</v>
      </c>
    </row>
    <row r="25" spans="1:15" ht="14.5" outlineLevel="1" thickBot="1" x14ac:dyDescent="0.35">
      <c r="A25" s="172" t="s">
        <v>174</v>
      </c>
      <c r="B25" s="173"/>
      <c r="C25" s="173"/>
      <c r="D25" s="19">
        <f t="shared" ref="D25:N25" si="3">SUBTOTAL(9,D18:D24)</f>
        <v>9</v>
      </c>
      <c r="E25" s="19">
        <f t="shared" si="3"/>
        <v>2</v>
      </c>
      <c r="F25" s="19">
        <f t="shared" si="3"/>
        <v>2</v>
      </c>
      <c r="G25" s="64">
        <f t="shared" si="3"/>
        <v>74</v>
      </c>
      <c r="H25" s="19">
        <f t="shared" si="3"/>
        <v>3</v>
      </c>
      <c r="I25" s="64">
        <f t="shared" si="3"/>
        <v>123</v>
      </c>
      <c r="J25" s="64">
        <f t="shared" si="3"/>
        <v>79</v>
      </c>
      <c r="K25" s="19">
        <f t="shared" si="3"/>
        <v>17</v>
      </c>
      <c r="L25" s="140">
        <f t="shared" si="3"/>
        <v>0</v>
      </c>
      <c r="M25" s="133">
        <f t="shared" si="3"/>
        <v>309</v>
      </c>
      <c r="N25" s="64">
        <f t="shared" si="3"/>
        <v>190</v>
      </c>
      <c r="O25" s="12">
        <f>N25/M25</f>
        <v>0.61488673139158578</v>
      </c>
    </row>
    <row r="26" spans="1:15" outlineLevel="2" x14ac:dyDescent="0.3">
      <c r="A26" s="174" t="s">
        <v>147</v>
      </c>
      <c r="B26" s="56">
        <v>2501026</v>
      </c>
      <c r="C26" s="57" t="s">
        <v>128</v>
      </c>
      <c r="D26" s="58">
        <v>1</v>
      </c>
      <c r="E26" s="20">
        <v>0</v>
      </c>
      <c r="F26" s="20">
        <v>0</v>
      </c>
      <c r="G26" s="58">
        <v>5</v>
      </c>
      <c r="H26" s="58">
        <v>1</v>
      </c>
      <c r="I26" s="20">
        <v>0</v>
      </c>
      <c r="J26" s="58">
        <v>35</v>
      </c>
      <c r="K26" s="58">
        <v>1</v>
      </c>
      <c r="L26" s="141">
        <v>0</v>
      </c>
      <c r="M26" s="134">
        <f t="shared" si="0"/>
        <v>43</v>
      </c>
      <c r="N26" s="58">
        <v>31</v>
      </c>
      <c r="O26" s="14">
        <f t="shared" si="1"/>
        <v>0.72093023255813948</v>
      </c>
    </row>
    <row r="27" spans="1:15" outlineLevel="2" x14ac:dyDescent="0.3">
      <c r="A27" s="175"/>
      <c r="B27" s="49">
        <v>2501134</v>
      </c>
      <c r="C27" s="50" t="s">
        <v>129</v>
      </c>
      <c r="D27" s="51">
        <v>4</v>
      </c>
      <c r="E27" s="51">
        <v>1</v>
      </c>
      <c r="F27" s="17">
        <v>0</v>
      </c>
      <c r="G27" s="51">
        <v>28</v>
      </c>
      <c r="H27" s="51">
        <v>1</v>
      </c>
      <c r="I27" s="51">
        <v>15</v>
      </c>
      <c r="J27" s="51">
        <v>73</v>
      </c>
      <c r="K27" s="51">
        <v>2</v>
      </c>
      <c r="L27" s="138">
        <v>0</v>
      </c>
      <c r="M27" s="131">
        <f t="shared" si="0"/>
        <v>124</v>
      </c>
      <c r="N27" s="51">
        <v>94</v>
      </c>
      <c r="O27" s="52">
        <f t="shared" si="1"/>
        <v>0.75806451612903225</v>
      </c>
    </row>
    <row r="28" spans="1:15" outlineLevel="2" x14ac:dyDescent="0.3">
      <c r="A28" s="175"/>
      <c r="B28" s="49">
        <v>7000032</v>
      </c>
      <c r="C28" s="50" t="s">
        <v>126</v>
      </c>
      <c r="D28" s="51">
        <v>1</v>
      </c>
      <c r="E28" s="17">
        <v>0</v>
      </c>
      <c r="F28" s="17">
        <v>0</v>
      </c>
      <c r="G28" s="51">
        <v>6</v>
      </c>
      <c r="H28" s="17">
        <v>0</v>
      </c>
      <c r="I28" s="51">
        <v>9</v>
      </c>
      <c r="J28" s="51">
        <v>12</v>
      </c>
      <c r="K28" s="17">
        <v>0</v>
      </c>
      <c r="L28" s="138">
        <v>0</v>
      </c>
      <c r="M28" s="131">
        <f t="shared" si="0"/>
        <v>28</v>
      </c>
      <c r="N28" s="51">
        <v>26</v>
      </c>
      <c r="O28" s="52">
        <f t="shared" si="1"/>
        <v>0.9285714285714286</v>
      </c>
    </row>
    <row r="29" spans="1:15" ht="13.5" outlineLevel="2" thickBot="1" x14ac:dyDescent="0.35">
      <c r="A29" s="176"/>
      <c r="B29" s="53">
        <v>7000035</v>
      </c>
      <c r="C29" s="54" t="s">
        <v>127</v>
      </c>
      <c r="D29" s="55">
        <v>1</v>
      </c>
      <c r="E29" s="55">
        <v>1</v>
      </c>
      <c r="F29" s="18">
        <v>0</v>
      </c>
      <c r="G29" s="55">
        <v>12</v>
      </c>
      <c r="H29" s="18">
        <v>0</v>
      </c>
      <c r="I29" s="55">
        <v>3</v>
      </c>
      <c r="J29" s="55">
        <v>7</v>
      </c>
      <c r="K29" s="18">
        <v>0</v>
      </c>
      <c r="L29" s="139">
        <v>0</v>
      </c>
      <c r="M29" s="132">
        <f t="shared" si="0"/>
        <v>24</v>
      </c>
      <c r="N29" s="55">
        <v>14</v>
      </c>
      <c r="O29" s="15">
        <f t="shared" si="1"/>
        <v>0.58333333333333337</v>
      </c>
    </row>
    <row r="30" spans="1:15" ht="14.5" outlineLevel="1" thickBot="1" x14ac:dyDescent="0.35">
      <c r="A30" s="172" t="s">
        <v>175</v>
      </c>
      <c r="B30" s="173"/>
      <c r="C30" s="173"/>
      <c r="D30" s="64">
        <f t="shared" ref="D30:N30" si="4">SUBTOTAL(9,D26:D29)</f>
        <v>7</v>
      </c>
      <c r="E30" s="64">
        <f t="shared" si="4"/>
        <v>2</v>
      </c>
      <c r="F30" s="19">
        <f t="shared" si="4"/>
        <v>0</v>
      </c>
      <c r="G30" s="64">
        <f t="shared" si="4"/>
        <v>51</v>
      </c>
      <c r="H30" s="19">
        <f t="shared" si="4"/>
        <v>2</v>
      </c>
      <c r="I30" s="64">
        <f t="shared" si="4"/>
        <v>27</v>
      </c>
      <c r="J30" s="64">
        <f t="shared" si="4"/>
        <v>127</v>
      </c>
      <c r="K30" s="19">
        <f t="shared" si="4"/>
        <v>3</v>
      </c>
      <c r="L30" s="140">
        <f t="shared" si="4"/>
        <v>0</v>
      </c>
      <c r="M30" s="133">
        <f t="shared" si="4"/>
        <v>219</v>
      </c>
      <c r="N30" s="64">
        <f t="shared" si="4"/>
        <v>165</v>
      </c>
      <c r="O30" s="12">
        <f>N30/M30</f>
        <v>0.75342465753424659</v>
      </c>
    </row>
    <row r="31" spans="1:15" outlineLevel="2" x14ac:dyDescent="0.3">
      <c r="A31" s="174" t="s">
        <v>148</v>
      </c>
      <c r="B31" s="56">
        <v>2500272</v>
      </c>
      <c r="C31" s="57" t="s">
        <v>111</v>
      </c>
      <c r="D31" s="58">
        <v>1</v>
      </c>
      <c r="E31" s="20">
        <v>0</v>
      </c>
      <c r="F31" s="20">
        <v>0</v>
      </c>
      <c r="G31" s="58">
        <v>6</v>
      </c>
      <c r="H31" s="58">
        <v>1</v>
      </c>
      <c r="I31" s="58">
        <v>8</v>
      </c>
      <c r="J31" s="58">
        <v>7</v>
      </c>
      <c r="K31" s="58">
        <v>2</v>
      </c>
      <c r="L31" s="141">
        <v>0</v>
      </c>
      <c r="M31" s="134">
        <f t="shared" si="0"/>
        <v>25</v>
      </c>
      <c r="N31" s="58">
        <v>6</v>
      </c>
      <c r="O31" s="14">
        <f t="shared" si="1"/>
        <v>0.24</v>
      </c>
    </row>
    <row r="32" spans="1:15" ht="26" outlineLevel="2" x14ac:dyDescent="0.3">
      <c r="A32" s="175"/>
      <c r="B32" s="49">
        <v>2502337</v>
      </c>
      <c r="C32" s="50" t="s">
        <v>110</v>
      </c>
      <c r="D32" s="17">
        <v>0</v>
      </c>
      <c r="E32" s="17">
        <v>0</v>
      </c>
      <c r="F32" s="17">
        <v>0</v>
      </c>
      <c r="G32" s="51">
        <v>2</v>
      </c>
      <c r="H32" s="17">
        <v>0</v>
      </c>
      <c r="I32" s="51">
        <v>4</v>
      </c>
      <c r="J32" s="51">
        <v>2</v>
      </c>
      <c r="K32" s="17">
        <v>0</v>
      </c>
      <c r="L32" s="138">
        <v>0</v>
      </c>
      <c r="M32" s="131">
        <f t="shared" si="0"/>
        <v>8</v>
      </c>
      <c r="N32" s="51">
        <v>4</v>
      </c>
      <c r="O32" s="52">
        <f t="shared" si="1"/>
        <v>0.5</v>
      </c>
    </row>
    <row r="33" spans="1:15" outlineLevel="2" x14ac:dyDescent="0.3">
      <c r="A33" s="175"/>
      <c r="B33" s="49">
        <v>2504043</v>
      </c>
      <c r="C33" s="50" t="s">
        <v>257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51">
        <v>1</v>
      </c>
      <c r="J33" s="51">
        <v>7</v>
      </c>
      <c r="K33" s="17">
        <v>0</v>
      </c>
      <c r="L33" s="138">
        <v>0</v>
      </c>
      <c r="M33" s="131">
        <f t="shared" si="0"/>
        <v>8</v>
      </c>
      <c r="N33" s="51">
        <v>4</v>
      </c>
      <c r="O33" s="52">
        <f t="shared" si="1"/>
        <v>0.5</v>
      </c>
    </row>
    <row r="34" spans="1:15" outlineLevel="2" x14ac:dyDescent="0.3">
      <c r="A34" s="175"/>
      <c r="B34" s="49">
        <v>2504323</v>
      </c>
      <c r="C34" s="50" t="s">
        <v>279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51">
        <v>8</v>
      </c>
      <c r="J34" s="51">
        <v>3</v>
      </c>
      <c r="K34" s="17">
        <v>0</v>
      </c>
      <c r="L34" s="138">
        <v>0</v>
      </c>
      <c r="M34" s="131">
        <f t="shared" si="0"/>
        <v>11</v>
      </c>
      <c r="N34" s="51">
        <v>6</v>
      </c>
      <c r="O34" s="52">
        <f t="shared" si="1"/>
        <v>0.54545454545454541</v>
      </c>
    </row>
    <row r="35" spans="1:15" ht="13.5" outlineLevel="2" thickBot="1" x14ac:dyDescent="0.35">
      <c r="A35" s="176"/>
      <c r="B35" s="53">
        <v>7000036</v>
      </c>
      <c r="C35" s="54" t="s">
        <v>109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55">
        <v>6</v>
      </c>
      <c r="J35" s="55">
        <v>2</v>
      </c>
      <c r="K35" s="55">
        <v>1</v>
      </c>
      <c r="L35" s="139">
        <v>0</v>
      </c>
      <c r="M35" s="132">
        <f t="shared" si="0"/>
        <v>9</v>
      </c>
      <c r="N35" s="18">
        <v>0</v>
      </c>
      <c r="O35" s="15">
        <f t="shared" si="1"/>
        <v>0</v>
      </c>
    </row>
    <row r="36" spans="1:15" ht="14.5" outlineLevel="1" thickBot="1" x14ac:dyDescent="0.35">
      <c r="A36" s="172" t="s">
        <v>176</v>
      </c>
      <c r="B36" s="173"/>
      <c r="C36" s="173"/>
      <c r="D36" s="19">
        <f t="shared" ref="D36:N36" si="5">SUBTOTAL(9,D31:D35)</f>
        <v>1</v>
      </c>
      <c r="E36" s="19">
        <f t="shared" si="5"/>
        <v>0</v>
      </c>
      <c r="F36" s="19">
        <f t="shared" si="5"/>
        <v>0</v>
      </c>
      <c r="G36" s="19">
        <f t="shared" si="5"/>
        <v>8</v>
      </c>
      <c r="H36" s="19">
        <f t="shared" si="5"/>
        <v>1</v>
      </c>
      <c r="I36" s="64">
        <f t="shared" si="5"/>
        <v>27</v>
      </c>
      <c r="J36" s="64">
        <f t="shared" si="5"/>
        <v>21</v>
      </c>
      <c r="K36" s="64">
        <f t="shared" si="5"/>
        <v>3</v>
      </c>
      <c r="L36" s="140">
        <f t="shared" si="5"/>
        <v>0</v>
      </c>
      <c r="M36" s="133">
        <f t="shared" si="5"/>
        <v>61</v>
      </c>
      <c r="N36" s="19">
        <f t="shared" si="5"/>
        <v>20</v>
      </c>
      <c r="O36" s="12">
        <f>N36/M36</f>
        <v>0.32786885245901637</v>
      </c>
    </row>
    <row r="37" spans="1:15" outlineLevel="2" x14ac:dyDescent="0.3">
      <c r="A37" s="174" t="s">
        <v>149</v>
      </c>
      <c r="B37" s="56">
        <v>2500655</v>
      </c>
      <c r="C37" s="57" t="s">
        <v>133</v>
      </c>
      <c r="D37" s="58">
        <v>2</v>
      </c>
      <c r="E37" s="58">
        <v>2</v>
      </c>
      <c r="F37" s="20">
        <v>0</v>
      </c>
      <c r="G37" s="58">
        <v>12</v>
      </c>
      <c r="H37" s="58">
        <v>1</v>
      </c>
      <c r="I37" s="58">
        <v>16</v>
      </c>
      <c r="J37" s="58">
        <v>20</v>
      </c>
      <c r="K37" s="58">
        <v>2</v>
      </c>
      <c r="L37" s="141">
        <v>0</v>
      </c>
      <c r="M37" s="134">
        <f t="shared" si="0"/>
        <v>55</v>
      </c>
      <c r="N37" s="58">
        <v>49</v>
      </c>
      <c r="O37" s="14">
        <f t="shared" si="1"/>
        <v>0.89090909090909087</v>
      </c>
    </row>
    <row r="38" spans="1:15" outlineLevel="2" x14ac:dyDescent="0.3">
      <c r="A38" s="175"/>
      <c r="B38" s="49">
        <v>2500656</v>
      </c>
      <c r="C38" s="50" t="s">
        <v>137</v>
      </c>
      <c r="D38" s="17">
        <v>0</v>
      </c>
      <c r="E38" s="17">
        <v>0</v>
      </c>
      <c r="F38" s="17">
        <v>0</v>
      </c>
      <c r="G38" s="51">
        <v>3</v>
      </c>
      <c r="H38" s="17">
        <v>0</v>
      </c>
      <c r="I38" s="17">
        <v>0</v>
      </c>
      <c r="J38" s="51">
        <v>6</v>
      </c>
      <c r="K38" s="51">
        <v>1</v>
      </c>
      <c r="L38" s="138">
        <v>0</v>
      </c>
      <c r="M38" s="131">
        <f t="shared" si="0"/>
        <v>10</v>
      </c>
      <c r="N38" s="51">
        <v>9</v>
      </c>
      <c r="O38" s="52">
        <f t="shared" si="1"/>
        <v>0.9</v>
      </c>
    </row>
    <row r="39" spans="1:15" outlineLevel="2" x14ac:dyDescent="0.3">
      <c r="A39" s="175"/>
      <c r="B39" s="49">
        <v>2500657</v>
      </c>
      <c r="C39" s="50" t="s">
        <v>136</v>
      </c>
      <c r="D39" s="17">
        <v>0</v>
      </c>
      <c r="E39" s="17">
        <v>0</v>
      </c>
      <c r="F39" s="17">
        <v>0</v>
      </c>
      <c r="G39" s="51">
        <v>3</v>
      </c>
      <c r="H39" s="17">
        <v>0</v>
      </c>
      <c r="I39" s="51">
        <v>2</v>
      </c>
      <c r="J39" s="51">
        <v>1</v>
      </c>
      <c r="K39" s="51">
        <v>3</v>
      </c>
      <c r="L39" s="138">
        <v>0</v>
      </c>
      <c r="M39" s="131">
        <f t="shared" si="0"/>
        <v>9</v>
      </c>
      <c r="N39" s="51">
        <v>7</v>
      </c>
      <c r="O39" s="52">
        <f t="shared" si="1"/>
        <v>0.77777777777777779</v>
      </c>
    </row>
    <row r="40" spans="1:15" outlineLevel="2" x14ac:dyDescent="0.3">
      <c r="A40" s="175"/>
      <c r="B40" s="49">
        <v>2500658</v>
      </c>
      <c r="C40" s="50" t="s">
        <v>138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51">
        <v>5</v>
      </c>
      <c r="K40" s="17">
        <v>0</v>
      </c>
      <c r="L40" s="138">
        <v>0</v>
      </c>
      <c r="M40" s="131">
        <f t="shared" si="0"/>
        <v>5</v>
      </c>
      <c r="N40" s="51">
        <v>4</v>
      </c>
      <c r="O40" s="52">
        <f t="shared" si="1"/>
        <v>0.8</v>
      </c>
    </row>
    <row r="41" spans="1:15" outlineLevel="2" x14ac:dyDescent="0.3">
      <c r="A41" s="175"/>
      <c r="B41" s="49">
        <v>2500659</v>
      </c>
      <c r="C41" s="50" t="s">
        <v>139</v>
      </c>
      <c r="D41" s="51">
        <v>1</v>
      </c>
      <c r="E41" s="17">
        <v>0</v>
      </c>
      <c r="F41" s="51">
        <v>1</v>
      </c>
      <c r="G41" s="51">
        <v>6</v>
      </c>
      <c r="H41" s="17">
        <v>0</v>
      </c>
      <c r="I41" s="51">
        <v>14</v>
      </c>
      <c r="J41" s="51">
        <v>16</v>
      </c>
      <c r="K41" s="17">
        <v>0</v>
      </c>
      <c r="L41" s="138">
        <v>0</v>
      </c>
      <c r="M41" s="131">
        <f t="shared" si="0"/>
        <v>38</v>
      </c>
      <c r="N41" s="51">
        <v>29</v>
      </c>
      <c r="O41" s="52">
        <f t="shared" si="1"/>
        <v>0.76315789473684215</v>
      </c>
    </row>
    <row r="42" spans="1:15" outlineLevel="2" x14ac:dyDescent="0.3">
      <c r="A42" s="175"/>
      <c r="B42" s="49">
        <v>2500660</v>
      </c>
      <c r="C42" s="50" t="s">
        <v>319</v>
      </c>
      <c r="D42" s="17">
        <v>0</v>
      </c>
      <c r="E42" s="17">
        <v>0</v>
      </c>
      <c r="F42" s="17">
        <v>0</v>
      </c>
      <c r="G42" s="51">
        <v>1</v>
      </c>
      <c r="H42" s="17">
        <v>0</v>
      </c>
      <c r="I42" s="51">
        <v>3</v>
      </c>
      <c r="J42" s="51">
        <v>3</v>
      </c>
      <c r="K42" s="17">
        <v>0</v>
      </c>
      <c r="L42" s="138">
        <v>0</v>
      </c>
      <c r="M42" s="131">
        <f t="shared" si="0"/>
        <v>7</v>
      </c>
      <c r="N42" s="51">
        <v>3</v>
      </c>
      <c r="O42" s="52">
        <f t="shared" si="1"/>
        <v>0.42857142857142855</v>
      </c>
    </row>
    <row r="43" spans="1:15" outlineLevel="2" x14ac:dyDescent="0.3">
      <c r="A43" s="175"/>
      <c r="B43" s="49">
        <v>2500772</v>
      </c>
      <c r="C43" s="50" t="s">
        <v>132</v>
      </c>
      <c r="D43" s="51">
        <v>1</v>
      </c>
      <c r="E43" s="17">
        <v>0</v>
      </c>
      <c r="F43" s="17">
        <v>0</v>
      </c>
      <c r="G43" s="51">
        <v>2</v>
      </c>
      <c r="H43" s="17">
        <v>0</v>
      </c>
      <c r="I43" s="51">
        <v>13</v>
      </c>
      <c r="J43" s="51">
        <v>9</v>
      </c>
      <c r="K43" s="17">
        <v>0</v>
      </c>
      <c r="L43" s="138">
        <v>0</v>
      </c>
      <c r="M43" s="131">
        <f t="shared" si="0"/>
        <v>25</v>
      </c>
      <c r="N43" s="51">
        <v>15</v>
      </c>
      <c r="O43" s="52">
        <f t="shared" si="1"/>
        <v>0.6</v>
      </c>
    </row>
    <row r="44" spans="1:15" outlineLevel="2" x14ac:dyDescent="0.3">
      <c r="A44" s="175"/>
      <c r="B44" s="49">
        <v>2500794</v>
      </c>
      <c r="C44" s="50" t="s">
        <v>292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51">
        <v>1</v>
      </c>
      <c r="K44" s="17">
        <v>0</v>
      </c>
      <c r="L44" s="138">
        <v>0</v>
      </c>
      <c r="M44" s="131">
        <f t="shared" si="0"/>
        <v>1</v>
      </c>
      <c r="N44" s="17">
        <v>0</v>
      </c>
      <c r="O44" s="52">
        <f t="shared" si="1"/>
        <v>0</v>
      </c>
    </row>
    <row r="45" spans="1:15" outlineLevel="2" x14ac:dyDescent="0.3">
      <c r="A45" s="175"/>
      <c r="B45" s="49">
        <v>2500795</v>
      </c>
      <c r="C45" s="50" t="s">
        <v>131</v>
      </c>
      <c r="D45" s="51">
        <v>3</v>
      </c>
      <c r="E45" s="17">
        <v>0</v>
      </c>
      <c r="F45" s="17">
        <v>0</v>
      </c>
      <c r="G45" s="51">
        <v>6</v>
      </c>
      <c r="H45" s="51">
        <v>1</v>
      </c>
      <c r="I45" s="51">
        <v>13</v>
      </c>
      <c r="J45" s="51">
        <v>8</v>
      </c>
      <c r="K45" s="51">
        <v>1</v>
      </c>
      <c r="L45" s="138">
        <v>0</v>
      </c>
      <c r="M45" s="131">
        <f t="shared" si="0"/>
        <v>32</v>
      </c>
      <c r="N45" s="51">
        <v>26</v>
      </c>
      <c r="O45" s="52">
        <f t="shared" si="1"/>
        <v>0.8125</v>
      </c>
    </row>
    <row r="46" spans="1:15" outlineLevel="2" x14ac:dyDescent="0.3">
      <c r="A46" s="175"/>
      <c r="B46" s="49">
        <v>2500900</v>
      </c>
      <c r="C46" s="50" t="s">
        <v>140</v>
      </c>
      <c r="D46" s="51">
        <v>2</v>
      </c>
      <c r="E46" s="17">
        <v>0</v>
      </c>
      <c r="F46" s="17">
        <v>0</v>
      </c>
      <c r="G46" s="51">
        <v>7</v>
      </c>
      <c r="H46" s="17">
        <v>0</v>
      </c>
      <c r="I46" s="51">
        <v>15</v>
      </c>
      <c r="J46" s="51">
        <v>18</v>
      </c>
      <c r="K46" s="51">
        <v>3</v>
      </c>
      <c r="L46" s="138">
        <v>0</v>
      </c>
      <c r="M46" s="131">
        <f t="shared" si="0"/>
        <v>45</v>
      </c>
      <c r="N46" s="51">
        <v>38</v>
      </c>
      <c r="O46" s="52">
        <f t="shared" si="1"/>
        <v>0.84444444444444444</v>
      </c>
    </row>
    <row r="47" spans="1:15" outlineLevel="2" x14ac:dyDescent="0.3">
      <c r="A47" s="175"/>
      <c r="B47" s="49">
        <v>2501441</v>
      </c>
      <c r="C47" s="50" t="s">
        <v>135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51">
        <v>1</v>
      </c>
      <c r="J47" s="51">
        <v>5</v>
      </c>
      <c r="K47" s="17">
        <v>0</v>
      </c>
      <c r="L47" s="138">
        <v>0</v>
      </c>
      <c r="M47" s="131">
        <f t="shared" si="0"/>
        <v>6</v>
      </c>
      <c r="N47" s="51">
        <v>3</v>
      </c>
      <c r="O47" s="52">
        <f t="shared" si="1"/>
        <v>0.5</v>
      </c>
    </row>
    <row r="48" spans="1:15" outlineLevel="2" x14ac:dyDescent="0.3">
      <c r="A48" s="175"/>
      <c r="B48" s="49">
        <v>2502531</v>
      </c>
      <c r="C48" s="50" t="s">
        <v>130</v>
      </c>
      <c r="D48" s="51">
        <v>1</v>
      </c>
      <c r="E48" s="17">
        <v>0</v>
      </c>
      <c r="F48" s="17">
        <v>0</v>
      </c>
      <c r="G48" s="51">
        <v>1</v>
      </c>
      <c r="H48" s="17">
        <v>0</v>
      </c>
      <c r="I48" s="17">
        <v>0</v>
      </c>
      <c r="J48" s="51">
        <v>6</v>
      </c>
      <c r="K48" s="51">
        <v>1</v>
      </c>
      <c r="L48" s="138">
        <v>0</v>
      </c>
      <c r="M48" s="131">
        <f t="shared" si="0"/>
        <v>9</v>
      </c>
      <c r="N48" s="51">
        <v>8</v>
      </c>
      <c r="O48" s="52">
        <f t="shared" si="1"/>
        <v>0.88888888888888884</v>
      </c>
    </row>
    <row r="49" spans="1:15" outlineLevel="2" x14ac:dyDescent="0.3">
      <c r="A49" s="175"/>
      <c r="B49" s="49">
        <v>2502958</v>
      </c>
      <c r="C49" s="50" t="s">
        <v>134</v>
      </c>
      <c r="D49" s="51">
        <v>1</v>
      </c>
      <c r="E49" s="17">
        <v>0</v>
      </c>
      <c r="F49" s="17">
        <v>0</v>
      </c>
      <c r="G49" s="51">
        <v>12</v>
      </c>
      <c r="H49" s="51">
        <v>1</v>
      </c>
      <c r="I49" s="51">
        <v>2</v>
      </c>
      <c r="J49" s="51">
        <v>10</v>
      </c>
      <c r="K49" s="51">
        <v>1</v>
      </c>
      <c r="L49" s="138">
        <v>0</v>
      </c>
      <c r="M49" s="131">
        <f t="shared" si="0"/>
        <v>27</v>
      </c>
      <c r="N49" s="51">
        <v>19</v>
      </c>
      <c r="O49" s="52">
        <f t="shared" si="1"/>
        <v>0.70370370370370372</v>
      </c>
    </row>
    <row r="50" spans="1:15" outlineLevel="2" x14ac:dyDescent="0.3">
      <c r="A50" s="175"/>
      <c r="B50" s="49">
        <v>2504429</v>
      </c>
      <c r="C50" s="50" t="s">
        <v>281</v>
      </c>
      <c r="D50" s="17">
        <v>0</v>
      </c>
      <c r="E50" s="17">
        <v>0</v>
      </c>
      <c r="F50" s="17">
        <v>0</v>
      </c>
      <c r="G50" s="51">
        <v>1</v>
      </c>
      <c r="H50" s="51">
        <v>1</v>
      </c>
      <c r="I50" s="17">
        <v>0</v>
      </c>
      <c r="J50" s="51">
        <v>3</v>
      </c>
      <c r="K50" s="51">
        <v>1</v>
      </c>
      <c r="L50" s="138">
        <v>0</v>
      </c>
      <c r="M50" s="131">
        <f t="shared" si="0"/>
        <v>6</v>
      </c>
      <c r="N50" s="51">
        <v>4</v>
      </c>
      <c r="O50" s="52">
        <f t="shared" si="1"/>
        <v>0.66666666666666663</v>
      </c>
    </row>
    <row r="51" spans="1:15" outlineLevel="2" x14ac:dyDescent="0.3">
      <c r="A51" s="175"/>
      <c r="B51" s="49">
        <v>7000632</v>
      </c>
      <c r="C51" s="50" t="s">
        <v>293</v>
      </c>
      <c r="D51" s="17">
        <v>0</v>
      </c>
      <c r="E51" s="17">
        <v>0</v>
      </c>
      <c r="F51" s="17">
        <v>0</v>
      </c>
      <c r="G51" s="51">
        <v>5</v>
      </c>
      <c r="H51" s="17">
        <v>0</v>
      </c>
      <c r="I51" s="17">
        <v>0</v>
      </c>
      <c r="J51" s="51">
        <v>1</v>
      </c>
      <c r="K51" s="51">
        <v>1</v>
      </c>
      <c r="L51" s="138">
        <v>0</v>
      </c>
      <c r="M51" s="131">
        <f t="shared" si="0"/>
        <v>7</v>
      </c>
      <c r="N51" s="51">
        <v>7</v>
      </c>
      <c r="O51" s="52">
        <f t="shared" si="1"/>
        <v>1</v>
      </c>
    </row>
    <row r="52" spans="1:15" outlineLevel="2" x14ac:dyDescent="0.3">
      <c r="A52" s="175"/>
      <c r="B52" s="49">
        <v>7000706</v>
      </c>
      <c r="C52" s="50" t="s">
        <v>294</v>
      </c>
      <c r="D52" s="17">
        <v>0</v>
      </c>
      <c r="E52" s="17">
        <v>0</v>
      </c>
      <c r="F52" s="51">
        <v>1</v>
      </c>
      <c r="G52" s="51">
        <v>1</v>
      </c>
      <c r="H52" s="17">
        <v>0</v>
      </c>
      <c r="I52" s="17">
        <v>0</v>
      </c>
      <c r="J52" s="17">
        <v>0</v>
      </c>
      <c r="K52" s="17">
        <v>0</v>
      </c>
      <c r="L52" s="138">
        <v>0</v>
      </c>
      <c r="M52" s="131">
        <f t="shared" si="0"/>
        <v>2</v>
      </c>
      <c r="N52" s="51">
        <v>2</v>
      </c>
      <c r="O52" s="52">
        <f t="shared" si="1"/>
        <v>1</v>
      </c>
    </row>
    <row r="53" spans="1:15" outlineLevel="2" x14ac:dyDescent="0.3">
      <c r="A53" s="175"/>
      <c r="B53" s="49">
        <v>7001274</v>
      </c>
      <c r="C53" s="50" t="s">
        <v>295</v>
      </c>
      <c r="D53" s="17">
        <v>0</v>
      </c>
      <c r="E53" s="17">
        <v>0</v>
      </c>
      <c r="F53" s="17">
        <v>0</v>
      </c>
      <c r="G53" s="51">
        <v>1</v>
      </c>
      <c r="H53" s="17">
        <v>0</v>
      </c>
      <c r="I53" s="17">
        <v>0</v>
      </c>
      <c r="J53" s="17">
        <v>0</v>
      </c>
      <c r="K53" s="17">
        <v>0</v>
      </c>
      <c r="L53" s="138">
        <v>0</v>
      </c>
      <c r="M53" s="131">
        <f t="shared" si="0"/>
        <v>1</v>
      </c>
      <c r="N53" s="51">
        <v>1</v>
      </c>
      <c r="O53" s="52">
        <f t="shared" si="1"/>
        <v>1</v>
      </c>
    </row>
    <row r="54" spans="1:15" outlineLevel="2" x14ac:dyDescent="0.3">
      <c r="A54" s="175"/>
      <c r="B54" s="49">
        <v>7001275</v>
      </c>
      <c r="C54" s="50" t="s">
        <v>320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51">
        <v>1</v>
      </c>
      <c r="K54" s="17">
        <v>0</v>
      </c>
      <c r="L54" s="138">
        <v>0</v>
      </c>
      <c r="M54" s="131">
        <f t="shared" si="0"/>
        <v>1</v>
      </c>
      <c r="N54" s="51">
        <v>1</v>
      </c>
      <c r="O54" s="52">
        <f t="shared" si="1"/>
        <v>1</v>
      </c>
    </row>
    <row r="55" spans="1:15" outlineLevel="2" x14ac:dyDescent="0.3">
      <c r="A55" s="175"/>
      <c r="B55" s="49">
        <v>7001276</v>
      </c>
      <c r="C55" s="50" t="s">
        <v>321</v>
      </c>
      <c r="D55" s="51">
        <v>2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38">
        <v>0</v>
      </c>
      <c r="M55" s="131">
        <f t="shared" si="0"/>
        <v>2</v>
      </c>
      <c r="N55" s="17">
        <v>0</v>
      </c>
      <c r="O55" s="52">
        <f t="shared" si="1"/>
        <v>0</v>
      </c>
    </row>
    <row r="56" spans="1:15" ht="13.5" outlineLevel="2" thickBot="1" x14ac:dyDescent="0.35">
      <c r="A56" s="176"/>
      <c r="B56" s="53">
        <v>7001332</v>
      </c>
      <c r="C56" s="54" t="s">
        <v>322</v>
      </c>
      <c r="D56" s="55">
        <v>1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39">
        <v>0</v>
      </c>
      <c r="M56" s="132">
        <f t="shared" si="0"/>
        <v>1</v>
      </c>
      <c r="N56" s="55">
        <v>1</v>
      </c>
      <c r="O56" s="15">
        <f t="shared" si="1"/>
        <v>1</v>
      </c>
    </row>
    <row r="57" spans="1:15" ht="14.5" outlineLevel="1" thickBot="1" x14ac:dyDescent="0.35">
      <c r="A57" s="172" t="s">
        <v>177</v>
      </c>
      <c r="B57" s="173"/>
      <c r="C57" s="173"/>
      <c r="D57" s="64">
        <f t="shared" ref="D57:N57" si="6">SUBTOTAL(9,D37:D56)</f>
        <v>14</v>
      </c>
      <c r="E57" s="19">
        <f t="shared" si="6"/>
        <v>2</v>
      </c>
      <c r="F57" s="19">
        <f t="shared" si="6"/>
        <v>2</v>
      </c>
      <c r="G57" s="19">
        <f t="shared" si="6"/>
        <v>61</v>
      </c>
      <c r="H57" s="19">
        <f t="shared" si="6"/>
        <v>4</v>
      </c>
      <c r="I57" s="19">
        <f t="shared" si="6"/>
        <v>79</v>
      </c>
      <c r="J57" s="19">
        <f t="shared" si="6"/>
        <v>113</v>
      </c>
      <c r="K57" s="19">
        <f t="shared" si="6"/>
        <v>14</v>
      </c>
      <c r="L57" s="140">
        <f t="shared" si="6"/>
        <v>0</v>
      </c>
      <c r="M57" s="133">
        <f t="shared" si="6"/>
        <v>289</v>
      </c>
      <c r="N57" s="64">
        <f t="shared" si="6"/>
        <v>226</v>
      </c>
      <c r="O57" s="12">
        <f>N57/M57</f>
        <v>0.7820069204152249</v>
      </c>
    </row>
    <row r="58" spans="1:15" outlineLevel="2" x14ac:dyDescent="0.3">
      <c r="A58" s="174" t="s">
        <v>259</v>
      </c>
      <c r="B58" s="56">
        <v>2500270</v>
      </c>
      <c r="C58" s="57" t="s">
        <v>141</v>
      </c>
      <c r="D58" s="58">
        <v>1</v>
      </c>
      <c r="E58" s="20">
        <v>0</v>
      </c>
      <c r="F58" s="20">
        <v>0</v>
      </c>
      <c r="G58" s="58">
        <v>2</v>
      </c>
      <c r="H58" s="20">
        <v>0</v>
      </c>
      <c r="I58" s="58">
        <v>1</v>
      </c>
      <c r="J58" s="58">
        <v>6</v>
      </c>
      <c r="K58" s="20">
        <v>0</v>
      </c>
      <c r="L58" s="141">
        <v>0</v>
      </c>
      <c r="M58" s="134">
        <f t="shared" si="0"/>
        <v>10</v>
      </c>
      <c r="N58" s="58">
        <v>4</v>
      </c>
      <c r="O58" s="14">
        <f t="shared" si="1"/>
        <v>0.4</v>
      </c>
    </row>
    <row r="59" spans="1:15" outlineLevel="2" x14ac:dyDescent="0.3">
      <c r="A59" s="175"/>
      <c r="B59" s="49">
        <v>2501210</v>
      </c>
      <c r="C59" s="50" t="s">
        <v>296</v>
      </c>
      <c r="D59" s="51">
        <v>1</v>
      </c>
      <c r="E59" s="17">
        <v>0</v>
      </c>
      <c r="F59" s="17">
        <v>0</v>
      </c>
      <c r="G59" s="51">
        <v>7</v>
      </c>
      <c r="H59" s="17">
        <v>0</v>
      </c>
      <c r="I59" s="51">
        <v>4</v>
      </c>
      <c r="J59" s="51">
        <v>4</v>
      </c>
      <c r="K59" s="51">
        <v>1</v>
      </c>
      <c r="L59" s="138">
        <v>0</v>
      </c>
      <c r="M59" s="131">
        <f t="shared" si="0"/>
        <v>17</v>
      </c>
      <c r="N59" s="51">
        <v>15</v>
      </c>
      <c r="O59" s="52">
        <f t="shared" si="1"/>
        <v>0.88235294117647056</v>
      </c>
    </row>
    <row r="60" spans="1:15" outlineLevel="2" x14ac:dyDescent="0.3">
      <c r="A60" s="175"/>
      <c r="B60" s="49">
        <v>2501211</v>
      </c>
      <c r="C60" s="50" t="s">
        <v>297</v>
      </c>
      <c r="D60" s="17">
        <v>0</v>
      </c>
      <c r="E60" s="17">
        <v>0</v>
      </c>
      <c r="F60" s="17">
        <v>0</v>
      </c>
      <c r="G60" s="51">
        <v>3</v>
      </c>
      <c r="H60" s="17">
        <v>0</v>
      </c>
      <c r="I60" s="51">
        <v>1</v>
      </c>
      <c r="J60" s="51">
        <v>5</v>
      </c>
      <c r="K60" s="51">
        <v>1</v>
      </c>
      <c r="L60" s="138">
        <v>0</v>
      </c>
      <c r="M60" s="131">
        <f t="shared" si="0"/>
        <v>10</v>
      </c>
      <c r="N60" s="51">
        <v>7</v>
      </c>
      <c r="O60" s="52">
        <f t="shared" si="1"/>
        <v>0.7</v>
      </c>
    </row>
    <row r="61" spans="1:15" ht="13.5" outlineLevel="2" thickBot="1" x14ac:dyDescent="0.35">
      <c r="A61" s="176"/>
      <c r="B61" s="53">
        <v>7000707</v>
      </c>
      <c r="C61" s="54" t="s">
        <v>298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55">
        <v>1</v>
      </c>
      <c r="J61" s="55">
        <v>2</v>
      </c>
      <c r="K61" s="18">
        <v>0</v>
      </c>
      <c r="L61" s="139">
        <v>0</v>
      </c>
      <c r="M61" s="132">
        <f t="shared" si="0"/>
        <v>3</v>
      </c>
      <c r="N61" s="55">
        <v>3</v>
      </c>
      <c r="O61" s="15">
        <f t="shared" si="1"/>
        <v>1</v>
      </c>
    </row>
    <row r="62" spans="1:15" ht="14.5" outlineLevel="1" thickBot="1" x14ac:dyDescent="0.35">
      <c r="A62" s="172" t="s">
        <v>260</v>
      </c>
      <c r="B62" s="173"/>
      <c r="C62" s="173"/>
      <c r="D62" s="19">
        <f t="shared" ref="D62:N62" si="7">SUBTOTAL(9,D58:D61)</f>
        <v>2</v>
      </c>
      <c r="E62" s="19">
        <f t="shared" si="7"/>
        <v>0</v>
      </c>
      <c r="F62" s="19">
        <f t="shared" si="7"/>
        <v>0</v>
      </c>
      <c r="G62" s="19">
        <f t="shared" si="7"/>
        <v>12</v>
      </c>
      <c r="H62" s="19">
        <f t="shared" si="7"/>
        <v>0</v>
      </c>
      <c r="I62" s="64">
        <f t="shared" si="7"/>
        <v>7</v>
      </c>
      <c r="J62" s="64">
        <f t="shared" si="7"/>
        <v>17</v>
      </c>
      <c r="K62" s="19">
        <f t="shared" si="7"/>
        <v>2</v>
      </c>
      <c r="L62" s="140">
        <f t="shared" si="7"/>
        <v>0</v>
      </c>
      <c r="M62" s="133">
        <f t="shared" si="7"/>
        <v>40</v>
      </c>
      <c r="N62" s="64">
        <f t="shared" si="7"/>
        <v>29</v>
      </c>
      <c r="O62" s="12">
        <f>N62/M62</f>
        <v>0.72499999999999998</v>
      </c>
    </row>
    <row r="63" spans="1:15" outlineLevel="2" x14ac:dyDescent="0.3">
      <c r="A63" s="174" t="s">
        <v>150</v>
      </c>
      <c r="B63" s="56">
        <v>2502042</v>
      </c>
      <c r="C63" s="57" t="s">
        <v>142</v>
      </c>
      <c r="D63" s="58">
        <v>2</v>
      </c>
      <c r="E63" s="20">
        <v>0</v>
      </c>
      <c r="F63" s="20">
        <v>0</v>
      </c>
      <c r="G63" s="58">
        <v>3</v>
      </c>
      <c r="H63" s="20">
        <v>0</v>
      </c>
      <c r="I63" s="58">
        <v>9</v>
      </c>
      <c r="J63" s="58">
        <v>11</v>
      </c>
      <c r="K63" s="58">
        <v>2</v>
      </c>
      <c r="L63" s="141">
        <v>0</v>
      </c>
      <c r="M63" s="134">
        <f t="shared" si="0"/>
        <v>27</v>
      </c>
      <c r="N63" s="58">
        <v>22</v>
      </c>
      <c r="O63" s="14">
        <f t="shared" si="1"/>
        <v>0.81481481481481477</v>
      </c>
    </row>
    <row r="64" spans="1:15" ht="13.5" outlineLevel="2" thickBot="1" x14ac:dyDescent="0.35">
      <c r="A64" s="176"/>
      <c r="B64" s="53">
        <v>2502497</v>
      </c>
      <c r="C64" s="54" t="s">
        <v>143</v>
      </c>
      <c r="D64" s="55">
        <v>9</v>
      </c>
      <c r="E64" s="18">
        <v>0</v>
      </c>
      <c r="F64" s="18">
        <v>0</v>
      </c>
      <c r="G64" s="55">
        <v>14</v>
      </c>
      <c r="H64" s="55">
        <v>4</v>
      </c>
      <c r="I64" s="55">
        <v>11</v>
      </c>
      <c r="J64" s="55">
        <v>49</v>
      </c>
      <c r="K64" s="55">
        <v>8</v>
      </c>
      <c r="L64" s="139">
        <v>0</v>
      </c>
      <c r="M64" s="132">
        <f t="shared" si="0"/>
        <v>95</v>
      </c>
      <c r="N64" s="55">
        <v>64</v>
      </c>
      <c r="O64" s="15">
        <f t="shared" si="1"/>
        <v>0.67368421052631577</v>
      </c>
    </row>
    <row r="65" spans="1:15" ht="14.5" outlineLevel="1" thickBot="1" x14ac:dyDescent="0.35">
      <c r="A65" s="172" t="s">
        <v>178</v>
      </c>
      <c r="B65" s="173"/>
      <c r="C65" s="173"/>
      <c r="D65" s="64">
        <f t="shared" ref="D65:N65" si="8">SUBTOTAL(9,D63:D64)</f>
        <v>11</v>
      </c>
      <c r="E65" s="19">
        <f t="shared" si="8"/>
        <v>0</v>
      </c>
      <c r="F65" s="19">
        <f t="shared" si="8"/>
        <v>0</v>
      </c>
      <c r="G65" s="64">
        <f t="shared" si="8"/>
        <v>17</v>
      </c>
      <c r="H65" s="64">
        <f t="shared" si="8"/>
        <v>4</v>
      </c>
      <c r="I65" s="64">
        <f t="shared" si="8"/>
        <v>20</v>
      </c>
      <c r="J65" s="64">
        <f t="shared" si="8"/>
        <v>60</v>
      </c>
      <c r="K65" s="64">
        <f t="shared" si="8"/>
        <v>10</v>
      </c>
      <c r="L65" s="140">
        <f t="shared" si="8"/>
        <v>0</v>
      </c>
      <c r="M65" s="133">
        <f t="shared" si="8"/>
        <v>122</v>
      </c>
      <c r="N65" s="64">
        <f t="shared" si="8"/>
        <v>86</v>
      </c>
      <c r="O65" s="12">
        <f>N65/M65</f>
        <v>0.70491803278688525</v>
      </c>
    </row>
    <row r="66" spans="1:15" ht="13.5" outlineLevel="2" thickBot="1" x14ac:dyDescent="0.35">
      <c r="A66" s="59" t="s">
        <v>151</v>
      </c>
      <c r="B66" s="60">
        <v>2500268</v>
      </c>
      <c r="C66" s="61" t="s">
        <v>144</v>
      </c>
      <c r="D66" s="21">
        <v>0</v>
      </c>
      <c r="E66" s="21">
        <v>0</v>
      </c>
      <c r="F66" s="21">
        <v>0</v>
      </c>
      <c r="G66" s="62">
        <v>25</v>
      </c>
      <c r="H66" s="21">
        <v>0</v>
      </c>
      <c r="I66" s="62">
        <v>11</v>
      </c>
      <c r="J66" s="62">
        <v>46</v>
      </c>
      <c r="K66" s="62">
        <v>5</v>
      </c>
      <c r="L66" s="142">
        <v>0</v>
      </c>
      <c r="M66" s="135">
        <f t="shared" si="0"/>
        <v>87</v>
      </c>
      <c r="N66" s="62">
        <v>67</v>
      </c>
      <c r="O66" s="63">
        <f t="shared" si="1"/>
        <v>0.77011494252873558</v>
      </c>
    </row>
    <row r="67" spans="1:15" ht="14.5" outlineLevel="1" thickBot="1" x14ac:dyDescent="0.35">
      <c r="A67" s="172" t="s">
        <v>179</v>
      </c>
      <c r="B67" s="173"/>
      <c r="C67" s="173"/>
      <c r="D67" s="19">
        <f t="shared" ref="D67:N67" si="9">SUBTOTAL(9,D66:D66)</f>
        <v>0</v>
      </c>
      <c r="E67" s="19">
        <f t="shared" si="9"/>
        <v>0</v>
      </c>
      <c r="F67" s="19">
        <f t="shared" si="9"/>
        <v>0</v>
      </c>
      <c r="G67" s="64">
        <f t="shared" si="9"/>
        <v>25</v>
      </c>
      <c r="H67" s="19">
        <f t="shared" si="9"/>
        <v>0</v>
      </c>
      <c r="I67" s="64">
        <f t="shared" si="9"/>
        <v>11</v>
      </c>
      <c r="J67" s="64">
        <f t="shared" si="9"/>
        <v>46</v>
      </c>
      <c r="K67" s="64">
        <f t="shared" si="9"/>
        <v>5</v>
      </c>
      <c r="L67" s="140">
        <f t="shared" si="9"/>
        <v>0</v>
      </c>
      <c r="M67" s="133">
        <f t="shared" si="9"/>
        <v>87</v>
      </c>
      <c r="N67" s="64">
        <f t="shared" si="9"/>
        <v>67</v>
      </c>
      <c r="O67" s="12">
        <f>N67/M67</f>
        <v>0.77011494252873558</v>
      </c>
    </row>
    <row r="68" spans="1:15" ht="52.5" outlineLevel="2" thickBot="1" x14ac:dyDescent="0.35">
      <c r="A68" s="59" t="s">
        <v>170</v>
      </c>
      <c r="B68" s="60">
        <v>2502042</v>
      </c>
      <c r="C68" s="61" t="s">
        <v>142</v>
      </c>
      <c r="D68" s="62">
        <v>1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62">
        <v>1</v>
      </c>
      <c r="K68" s="62">
        <v>1</v>
      </c>
      <c r="L68" s="143">
        <v>0</v>
      </c>
      <c r="M68" s="135">
        <f t="shared" si="0"/>
        <v>3</v>
      </c>
      <c r="N68" s="62">
        <v>2</v>
      </c>
      <c r="O68" s="63">
        <f t="shared" si="1"/>
        <v>0.66666666666666663</v>
      </c>
    </row>
    <row r="69" spans="1:15" ht="14.5" outlineLevel="1" thickBot="1" x14ac:dyDescent="0.35">
      <c r="A69" s="172" t="s">
        <v>180</v>
      </c>
      <c r="B69" s="173"/>
      <c r="C69" s="173"/>
      <c r="D69" s="64">
        <f t="shared" ref="D69:N69" si="10">SUBTOTAL(9,D68:D68)</f>
        <v>1</v>
      </c>
      <c r="E69" s="19">
        <f t="shared" si="10"/>
        <v>0</v>
      </c>
      <c r="F69" s="19">
        <f t="shared" si="10"/>
        <v>0</v>
      </c>
      <c r="G69" s="19">
        <f t="shared" si="10"/>
        <v>0</v>
      </c>
      <c r="H69" s="19">
        <f t="shared" si="10"/>
        <v>0</v>
      </c>
      <c r="I69" s="19">
        <f t="shared" si="10"/>
        <v>0</v>
      </c>
      <c r="J69" s="64">
        <f t="shared" si="10"/>
        <v>1</v>
      </c>
      <c r="K69" s="64">
        <f t="shared" si="10"/>
        <v>1</v>
      </c>
      <c r="L69" s="144">
        <f t="shared" si="10"/>
        <v>0</v>
      </c>
      <c r="M69" s="133">
        <f t="shared" si="10"/>
        <v>3</v>
      </c>
      <c r="N69" s="64">
        <f t="shared" si="10"/>
        <v>2</v>
      </c>
      <c r="O69" s="12">
        <f>N69/M69</f>
        <v>0.66666666666666663</v>
      </c>
    </row>
    <row r="70" spans="1:15" ht="52.5" outlineLevel="2" thickBot="1" x14ac:dyDescent="0.35">
      <c r="A70" s="59" t="s">
        <v>169</v>
      </c>
      <c r="B70" s="60">
        <v>2502042</v>
      </c>
      <c r="C70" s="61" t="s">
        <v>142</v>
      </c>
      <c r="D70" s="21">
        <v>0</v>
      </c>
      <c r="E70" s="21">
        <v>0</v>
      </c>
      <c r="F70" s="21">
        <v>0</v>
      </c>
      <c r="G70" s="62">
        <v>3</v>
      </c>
      <c r="H70" s="21">
        <v>0</v>
      </c>
      <c r="I70" s="21">
        <v>0</v>
      </c>
      <c r="J70" s="62">
        <v>6</v>
      </c>
      <c r="K70" s="62">
        <v>3</v>
      </c>
      <c r="L70" s="143">
        <v>0</v>
      </c>
      <c r="M70" s="135">
        <f t="shared" si="0"/>
        <v>12</v>
      </c>
      <c r="N70" s="62">
        <v>10</v>
      </c>
      <c r="O70" s="63">
        <f t="shared" si="1"/>
        <v>0.83333333333333337</v>
      </c>
    </row>
    <row r="71" spans="1:15" ht="14.5" outlineLevel="1" thickBot="1" x14ac:dyDescent="0.35">
      <c r="A71" s="172" t="s">
        <v>181</v>
      </c>
      <c r="B71" s="173"/>
      <c r="C71" s="173"/>
      <c r="D71" s="19">
        <f t="shared" ref="D71:N71" si="11">SUBTOTAL(9,D70:D70)</f>
        <v>0</v>
      </c>
      <c r="E71" s="19">
        <f t="shared" si="11"/>
        <v>0</v>
      </c>
      <c r="F71" s="19">
        <f t="shared" si="11"/>
        <v>0</v>
      </c>
      <c r="G71" s="64">
        <f t="shared" si="11"/>
        <v>3</v>
      </c>
      <c r="H71" s="19">
        <f t="shared" si="11"/>
        <v>0</v>
      </c>
      <c r="I71" s="19">
        <f t="shared" si="11"/>
        <v>0</v>
      </c>
      <c r="J71" s="64">
        <f t="shared" si="11"/>
        <v>6</v>
      </c>
      <c r="K71" s="64">
        <f t="shared" si="11"/>
        <v>3</v>
      </c>
      <c r="L71" s="144">
        <f t="shared" si="11"/>
        <v>0</v>
      </c>
      <c r="M71" s="133">
        <f t="shared" si="11"/>
        <v>12</v>
      </c>
      <c r="N71" s="64">
        <f t="shared" si="11"/>
        <v>10</v>
      </c>
      <c r="O71" s="12">
        <f>N71/M71</f>
        <v>0.83333333333333337</v>
      </c>
    </row>
    <row r="72" spans="1:15" outlineLevel="2" x14ac:dyDescent="0.3">
      <c r="A72" s="174" t="s">
        <v>172</v>
      </c>
      <c r="B72" s="56">
        <v>2500661</v>
      </c>
      <c r="C72" s="57" t="s">
        <v>164</v>
      </c>
      <c r="D72" s="58">
        <v>1</v>
      </c>
      <c r="E72" s="58">
        <v>1</v>
      </c>
      <c r="F72" s="20">
        <v>0</v>
      </c>
      <c r="G72" s="58">
        <v>1</v>
      </c>
      <c r="H72" s="20">
        <v>0</v>
      </c>
      <c r="I72" s="58">
        <v>2</v>
      </c>
      <c r="J72" s="58">
        <v>140</v>
      </c>
      <c r="K72" s="20">
        <v>0</v>
      </c>
      <c r="L72" s="145">
        <v>0</v>
      </c>
      <c r="M72" s="134">
        <f t="shared" si="0"/>
        <v>145</v>
      </c>
      <c r="N72" s="58">
        <v>53</v>
      </c>
      <c r="O72" s="14">
        <f t="shared" si="1"/>
        <v>0.36551724137931035</v>
      </c>
    </row>
    <row r="73" spans="1:15" outlineLevel="2" x14ac:dyDescent="0.3">
      <c r="A73" s="175"/>
      <c r="B73" s="49">
        <v>2500662</v>
      </c>
      <c r="C73" s="50" t="s">
        <v>165</v>
      </c>
      <c r="D73" s="51">
        <v>1</v>
      </c>
      <c r="E73" s="51">
        <v>1</v>
      </c>
      <c r="F73" s="17">
        <v>0</v>
      </c>
      <c r="G73" s="51">
        <v>2</v>
      </c>
      <c r="H73" s="17">
        <v>0</v>
      </c>
      <c r="I73" s="51">
        <v>1</v>
      </c>
      <c r="J73" s="51">
        <v>2</v>
      </c>
      <c r="K73" s="17">
        <v>0</v>
      </c>
      <c r="L73" s="146">
        <v>0</v>
      </c>
      <c r="M73" s="131">
        <f t="shared" si="0"/>
        <v>7</v>
      </c>
      <c r="N73" s="51">
        <v>6</v>
      </c>
      <c r="O73" s="52">
        <f t="shared" si="1"/>
        <v>0.8571428571428571</v>
      </c>
    </row>
    <row r="74" spans="1:15" outlineLevel="2" x14ac:dyDescent="0.3">
      <c r="A74" s="175"/>
      <c r="B74" s="49">
        <v>2500796</v>
      </c>
      <c r="C74" s="50" t="s">
        <v>166</v>
      </c>
      <c r="D74" s="17">
        <v>0</v>
      </c>
      <c r="E74" s="17">
        <v>0</v>
      </c>
      <c r="F74" s="17">
        <v>0</v>
      </c>
      <c r="G74" s="51">
        <v>3</v>
      </c>
      <c r="H74" s="17">
        <v>0</v>
      </c>
      <c r="I74" s="17">
        <v>0</v>
      </c>
      <c r="J74" s="17">
        <v>0</v>
      </c>
      <c r="K74" s="17">
        <v>0</v>
      </c>
      <c r="L74" s="138">
        <v>1</v>
      </c>
      <c r="M74" s="131">
        <f t="shared" si="0"/>
        <v>4</v>
      </c>
      <c r="N74" s="51">
        <v>3</v>
      </c>
      <c r="O74" s="52">
        <f t="shared" si="1"/>
        <v>0.75</v>
      </c>
    </row>
    <row r="75" spans="1:15" outlineLevel="2" x14ac:dyDescent="0.3">
      <c r="A75" s="175"/>
      <c r="B75" s="49">
        <v>2501210</v>
      </c>
      <c r="C75" s="50" t="s">
        <v>296</v>
      </c>
      <c r="D75" s="17">
        <v>0</v>
      </c>
      <c r="E75" s="17">
        <v>0</v>
      </c>
      <c r="F75" s="17">
        <v>0</v>
      </c>
      <c r="G75" s="51">
        <v>2</v>
      </c>
      <c r="H75" s="17">
        <v>0</v>
      </c>
      <c r="I75" s="17">
        <v>0</v>
      </c>
      <c r="J75" s="51">
        <v>1</v>
      </c>
      <c r="K75" s="17">
        <v>0</v>
      </c>
      <c r="L75" s="146">
        <v>0</v>
      </c>
      <c r="M75" s="131">
        <f t="shared" si="0"/>
        <v>3</v>
      </c>
      <c r="N75" s="51">
        <v>3</v>
      </c>
      <c r="O75" s="52">
        <f t="shared" si="1"/>
        <v>1</v>
      </c>
    </row>
    <row r="76" spans="1:15" outlineLevel="2" x14ac:dyDescent="0.3">
      <c r="A76" s="175"/>
      <c r="B76" s="49">
        <v>2501211</v>
      </c>
      <c r="C76" s="50" t="s">
        <v>297</v>
      </c>
      <c r="D76" s="17">
        <v>0</v>
      </c>
      <c r="E76" s="17">
        <v>0</v>
      </c>
      <c r="F76" s="17">
        <v>0</v>
      </c>
      <c r="G76" s="51">
        <v>2</v>
      </c>
      <c r="H76" s="17">
        <v>0</v>
      </c>
      <c r="I76" s="17">
        <v>0</v>
      </c>
      <c r="J76" s="51">
        <v>3</v>
      </c>
      <c r="K76" s="17">
        <v>0</v>
      </c>
      <c r="L76" s="146">
        <v>0</v>
      </c>
      <c r="M76" s="131">
        <f t="shared" si="0"/>
        <v>5</v>
      </c>
      <c r="N76" s="51">
        <v>3</v>
      </c>
      <c r="O76" s="52">
        <f t="shared" si="1"/>
        <v>0.6</v>
      </c>
    </row>
    <row r="77" spans="1:15" outlineLevel="2" x14ac:dyDescent="0.3">
      <c r="A77" s="175"/>
      <c r="B77" s="49">
        <v>2502046</v>
      </c>
      <c r="C77" s="50" t="s">
        <v>167</v>
      </c>
      <c r="D77" s="17">
        <v>0</v>
      </c>
      <c r="E77" s="51">
        <v>1</v>
      </c>
      <c r="F77" s="17">
        <v>0</v>
      </c>
      <c r="G77" s="51">
        <v>2</v>
      </c>
      <c r="H77" s="17">
        <v>0</v>
      </c>
      <c r="I77" s="17">
        <v>0</v>
      </c>
      <c r="J77" s="51">
        <v>3</v>
      </c>
      <c r="K77" s="17">
        <v>0</v>
      </c>
      <c r="L77" s="146">
        <v>0</v>
      </c>
      <c r="M77" s="131">
        <f t="shared" si="0"/>
        <v>6</v>
      </c>
      <c r="N77" s="51">
        <v>5</v>
      </c>
      <c r="O77" s="52">
        <f t="shared" si="1"/>
        <v>0.83333333333333337</v>
      </c>
    </row>
    <row r="78" spans="1:15" ht="13.5" outlineLevel="2" thickBot="1" x14ac:dyDescent="0.35">
      <c r="A78" s="176"/>
      <c r="B78" s="53">
        <v>2503607</v>
      </c>
      <c r="C78" s="54" t="s">
        <v>168</v>
      </c>
      <c r="D78" s="18">
        <v>0</v>
      </c>
      <c r="E78" s="18">
        <v>0</v>
      </c>
      <c r="F78" s="18">
        <v>0</v>
      </c>
      <c r="G78" s="55">
        <v>3</v>
      </c>
      <c r="H78" s="18">
        <v>0</v>
      </c>
      <c r="I78" s="55">
        <v>6</v>
      </c>
      <c r="J78" s="55">
        <v>3</v>
      </c>
      <c r="K78" s="18">
        <v>0</v>
      </c>
      <c r="L78" s="147">
        <v>0</v>
      </c>
      <c r="M78" s="132">
        <f t="shared" si="0"/>
        <v>12</v>
      </c>
      <c r="N78" s="55">
        <v>8</v>
      </c>
      <c r="O78" s="15">
        <f t="shared" si="1"/>
        <v>0.66666666666666663</v>
      </c>
    </row>
    <row r="79" spans="1:15" ht="14.5" outlineLevel="1" thickBot="1" x14ac:dyDescent="0.35">
      <c r="A79" s="172" t="s">
        <v>183</v>
      </c>
      <c r="B79" s="173"/>
      <c r="C79" s="173"/>
      <c r="D79" s="19">
        <f t="shared" ref="D79:N79" si="12">SUBTOTAL(9,D72:D78)</f>
        <v>2</v>
      </c>
      <c r="E79" s="19">
        <f t="shared" si="12"/>
        <v>3</v>
      </c>
      <c r="F79" s="19">
        <f t="shared" si="12"/>
        <v>0</v>
      </c>
      <c r="G79" s="64">
        <f t="shared" si="12"/>
        <v>15</v>
      </c>
      <c r="H79" s="19">
        <f t="shared" si="12"/>
        <v>0</v>
      </c>
      <c r="I79" s="64">
        <f t="shared" si="12"/>
        <v>9</v>
      </c>
      <c r="J79" s="64">
        <f t="shared" si="12"/>
        <v>152</v>
      </c>
      <c r="K79" s="19">
        <f t="shared" si="12"/>
        <v>0</v>
      </c>
      <c r="L79" s="144">
        <f t="shared" si="12"/>
        <v>1</v>
      </c>
      <c r="M79" s="133">
        <f t="shared" si="12"/>
        <v>182</v>
      </c>
      <c r="N79" s="64">
        <f t="shared" si="12"/>
        <v>81</v>
      </c>
      <c r="O79" s="12">
        <f>N79/M79</f>
        <v>0.44505494505494503</v>
      </c>
    </row>
    <row r="80" spans="1:15" ht="16" thickBot="1" x14ac:dyDescent="0.4">
      <c r="A80" s="170" t="s">
        <v>324</v>
      </c>
      <c r="B80" s="171"/>
      <c r="C80" s="171"/>
      <c r="D80" s="23">
        <f t="shared" ref="D80:N80" si="13">SUBTOTAL(9,D3:D78)</f>
        <v>54</v>
      </c>
      <c r="E80" s="23">
        <f t="shared" si="13"/>
        <v>10</v>
      </c>
      <c r="F80" s="23">
        <f t="shared" si="13"/>
        <v>4</v>
      </c>
      <c r="G80" s="24">
        <f t="shared" si="13"/>
        <v>326</v>
      </c>
      <c r="H80" s="23">
        <f t="shared" si="13"/>
        <v>14</v>
      </c>
      <c r="I80" s="24">
        <f t="shared" si="13"/>
        <v>371</v>
      </c>
      <c r="J80" s="24">
        <f t="shared" si="13"/>
        <v>689</v>
      </c>
      <c r="K80" s="23">
        <f t="shared" si="13"/>
        <v>72</v>
      </c>
      <c r="L80" s="148">
        <f t="shared" si="13"/>
        <v>1</v>
      </c>
      <c r="M80" s="136">
        <f t="shared" si="13"/>
        <v>1541</v>
      </c>
      <c r="N80" s="24">
        <f t="shared" si="13"/>
        <v>1013</v>
      </c>
      <c r="O80" s="13">
        <f>N80/M80</f>
        <v>0.65736534717715767</v>
      </c>
    </row>
    <row r="82" spans="1:15" x14ac:dyDescent="0.3">
      <c r="A82" s="9" t="s">
        <v>317</v>
      </c>
    </row>
    <row r="85" spans="1:15" ht="24" customHeight="1" thickBot="1" x14ac:dyDescent="0.35">
      <c r="A85" s="156" t="s">
        <v>325</v>
      </c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</row>
    <row r="86" spans="1:15" ht="14.5" customHeight="1" x14ac:dyDescent="0.3">
      <c r="A86" s="157" t="s">
        <v>305</v>
      </c>
      <c r="B86" s="157"/>
      <c r="C86" s="158"/>
      <c r="D86" s="161" t="s">
        <v>154</v>
      </c>
      <c r="E86" s="161"/>
      <c r="F86" s="162" t="s">
        <v>155</v>
      </c>
      <c r="G86" s="163"/>
      <c r="H86" s="162" t="s">
        <v>156</v>
      </c>
      <c r="I86" s="163"/>
      <c r="J86" s="162" t="s">
        <v>157</v>
      </c>
      <c r="K86" s="163"/>
      <c r="L86" s="164" t="s">
        <v>163</v>
      </c>
      <c r="M86" s="166" t="s">
        <v>161</v>
      </c>
      <c r="N86" s="167"/>
      <c r="O86" s="167"/>
    </row>
    <row r="87" spans="1:15" ht="39.5" thickBot="1" x14ac:dyDescent="0.35">
      <c r="A87" s="159"/>
      <c r="B87" s="159"/>
      <c r="C87" s="160"/>
      <c r="D87" s="42" t="s">
        <v>158</v>
      </c>
      <c r="E87" s="42" t="s">
        <v>159</v>
      </c>
      <c r="F87" s="42" t="s">
        <v>158</v>
      </c>
      <c r="G87" s="42" t="s">
        <v>160</v>
      </c>
      <c r="H87" s="42" t="s">
        <v>105</v>
      </c>
      <c r="I87" s="42" t="s">
        <v>159</v>
      </c>
      <c r="J87" s="42" t="s">
        <v>107</v>
      </c>
      <c r="K87" s="65" t="s">
        <v>159</v>
      </c>
      <c r="L87" s="165"/>
      <c r="M87" s="66" t="s">
        <v>99</v>
      </c>
      <c r="N87" s="42" t="s">
        <v>100</v>
      </c>
      <c r="O87" s="45" t="s">
        <v>162</v>
      </c>
    </row>
    <row r="88" spans="1:15" ht="28.5" customHeight="1" thickBot="1" x14ac:dyDescent="0.35">
      <c r="A88" s="154" t="s">
        <v>98</v>
      </c>
      <c r="B88" s="155"/>
      <c r="C88" s="155"/>
      <c r="D88" s="25">
        <v>7</v>
      </c>
      <c r="E88" s="25">
        <v>3</v>
      </c>
      <c r="F88" s="25">
        <v>117</v>
      </c>
      <c r="G88" s="25">
        <v>234</v>
      </c>
      <c r="H88" s="25">
        <v>5</v>
      </c>
      <c r="I88" s="25">
        <v>65</v>
      </c>
      <c r="J88" s="25">
        <v>849</v>
      </c>
      <c r="K88" s="25">
        <v>82</v>
      </c>
      <c r="L88" s="27">
        <v>26</v>
      </c>
      <c r="M88" s="28">
        <f>SUM(D88:L88)</f>
        <v>1388</v>
      </c>
      <c r="N88" s="26">
        <v>936</v>
      </c>
      <c r="O88" s="12">
        <f>N88/M88</f>
        <v>0.67435158501440917</v>
      </c>
    </row>
    <row r="90" spans="1:15" x14ac:dyDescent="0.3">
      <c r="A90" s="9" t="s">
        <v>317</v>
      </c>
    </row>
  </sheetData>
  <sortState xmlns:xlrd2="http://schemas.microsoft.com/office/spreadsheetml/2017/richdata2" ref="A17:L66">
    <sortCondition ref="A4:A66"/>
    <sortCondition ref="B4:B66"/>
  </sortState>
  <mergeCells count="39">
    <mergeCell ref="A17:C17"/>
    <mergeCell ref="A37:A56"/>
    <mergeCell ref="A58:A61"/>
    <mergeCell ref="A36:C36"/>
    <mergeCell ref="A30:C30"/>
    <mergeCell ref="A25:C25"/>
    <mergeCell ref="A1:O1"/>
    <mergeCell ref="A2:A3"/>
    <mergeCell ref="B2:B3"/>
    <mergeCell ref="C2:C3"/>
    <mergeCell ref="D2:E2"/>
    <mergeCell ref="F2:G2"/>
    <mergeCell ref="H2:I2"/>
    <mergeCell ref="J2:K2"/>
    <mergeCell ref="L2:L3"/>
    <mergeCell ref="M2:O2"/>
    <mergeCell ref="A80:C80"/>
    <mergeCell ref="A79:C79"/>
    <mergeCell ref="A71:C71"/>
    <mergeCell ref="A69:C69"/>
    <mergeCell ref="A67:C67"/>
    <mergeCell ref="A65:C65"/>
    <mergeCell ref="A62:C62"/>
    <mergeCell ref="A57:C57"/>
    <mergeCell ref="A72:A78"/>
    <mergeCell ref="A63:A64"/>
    <mergeCell ref="A4:A16"/>
    <mergeCell ref="A18:A24"/>
    <mergeCell ref="A26:A29"/>
    <mergeCell ref="A31:A35"/>
    <mergeCell ref="A88:C88"/>
    <mergeCell ref="A85:O85"/>
    <mergeCell ref="A86:C87"/>
    <mergeCell ref="D86:E86"/>
    <mergeCell ref="F86:G86"/>
    <mergeCell ref="H86:I86"/>
    <mergeCell ref="J86:K86"/>
    <mergeCell ref="L86:L87"/>
    <mergeCell ref="M86:O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C6DDE-A355-4827-983B-84A2B4204EA3}">
  <dimension ref="A1:P150"/>
  <sheetViews>
    <sheetView zoomScaleNormal="100" workbookViewId="0">
      <selection sqref="A1:O1"/>
    </sheetView>
  </sheetViews>
  <sheetFormatPr baseColWidth="10" defaultRowHeight="13" outlineLevelRow="2" x14ac:dyDescent="0.3"/>
  <cols>
    <col min="1" max="1" width="14.7265625" style="5" customWidth="1"/>
    <col min="2" max="2" width="10.90625" style="1"/>
    <col min="3" max="3" width="62.54296875" style="1" customWidth="1"/>
    <col min="4" max="14" width="10.90625" style="22"/>
    <col min="15" max="15" width="10.90625" style="10"/>
    <col min="16" max="16384" width="10.90625" style="1"/>
  </cols>
  <sheetData>
    <row r="1" spans="1:15" ht="25.5" customHeight="1" thickBot="1" x14ac:dyDescent="0.35">
      <c r="A1" s="149" t="s">
        <v>364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x14ac:dyDescent="0.3">
      <c r="A2" s="158" t="s">
        <v>152</v>
      </c>
      <c r="B2" s="200" t="s">
        <v>184</v>
      </c>
      <c r="C2" s="200" t="s">
        <v>153</v>
      </c>
      <c r="D2" s="182" t="s">
        <v>154</v>
      </c>
      <c r="E2" s="194"/>
      <c r="F2" s="182" t="s">
        <v>155</v>
      </c>
      <c r="G2" s="194"/>
      <c r="H2" s="182" t="s">
        <v>156</v>
      </c>
      <c r="I2" s="194"/>
      <c r="J2" s="182" t="s">
        <v>157</v>
      </c>
      <c r="K2" s="194"/>
      <c r="L2" s="168" t="s">
        <v>163</v>
      </c>
      <c r="M2" s="167" t="s">
        <v>161</v>
      </c>
      <c r="N2" s="167"/>
      <c r="O2" s="167"/>
    </row>
    <row r="3" spans="1:15" ht="39.5" outlineLevel="1" thickBot="1" x14ac:dyDescent="0.35">
      <c r="A3" s="160"/>
      <c r="B3" s="201"/>
      <c r="C3" s="201"/>
      <c r="D3" s="43" t="s">
        <v>158</v>
      </c>
      <c r="E3" s="43" t="s">
        <v>159</v>
      </c>
      <c r="F3" s="43" t="s">
        <v>158</v>
      </c>
      <c r="G3" s="43" t="s">
        <v>160</v>
      </c>
      <c r="H3" s="43" t="s">
        <v>105</v>
      </c>
      <c r="I3" s="43" t="s">
        <v>159</v>
      </c>
      <c r="J3" s="43" t="s">
        <v>107</v>
      </c>
      <c r="K3" s="44" t="s">
        <v>159</v>
      </c>
      <c r="L3" s="169"/>
      <c r="M3" s="106" t="s">
        <v>99</v>
      </c>
      <c r="N3" s="43" t="s">
        <v>100</v>
      </c>
      <c r="O3" s="45" t="s">
        <v>162</v>
      </c>
    </row>
    <row r="4" spans="1:15" outlineLevel="2" x14ac:dyDescent="0.3">
      <c r="A4" s="202" t="s">
        <v>145</v>
      </c>
      <c r="B4" s="67">
        <v>4310040</v>
      </c>
      <c r="C4" s="68" t="s">
        <v>187</v>
      </c>
      <c r="D4" s="78">
        <v>0</v>
      </c>
      <c r="E4" s="78">
        <v>0</v>
      </c>
      <c r="F4" s="79">
        <v>1</v>
      </c>
      <c r="G4" s="79">
        <v>2</v>
      </c>
      <c r="H4" s="78">
        <v>0</v>
      </c>
      <c r="I4" s="78">
        <v>0</v>
      </c>
      <c r="J4" s="79">
        <v>1</v>
      </c>
      <c r="K4" s="79">
        <v>1</v>
      </c>
      <c r="L4" s="122">
        <v>0</v>
      </c>
      <c r="M4" s="115">
        <f>SUM(D4:L4)</f>
        <v>5</v>
      </c>
      <c r="N4" s="79">
        <v>5</v>
      </c>
      <c r="O4" s="11">
        <f>N4/M4</f>
        <v>1</v>
      </c>
    </row>
    <row r="5" spans="1:15" outlineLevel="2" x14ac:dyDescent="0.3">
      <c r="A5" s="198"/>
      <c r="B5" s="69">
        <v>4310638</v>
      </c>
      <c r="C5" s="70" t="s">
        <v>331</v>
      </c>
      <c r="D5" s="80">
        <v>0</v>
      </c>
      <c r="E5" s="80">
        <v>0</v>
      </c>
      <c r="F5" s="80">
        <v>0</v>
      </c>
      <c r="G5" s="81">
        <v>1</v>
      </c>
      <c r="H5" s="80">
        <v>0</v>
      </c>
      <c r="I5" s="80">
        <v>0</v>
      </c>
      <c r="J5" s="81">
        <v>1</v>
      </c>
      <c r="K5" s="80">
        <v>0</v>
      </c>
      <c r="L5" s="123">
        <v>0</v>
      </c>
      <c r="M5" s="116">
        <f t="shared" ref="M5:M73" si="0">SUM(D5:L5)</f>
        <v>2</v>
      </c>
      <c r="N5" s="81">
        <v>1</v>
      </c>
      <c r="O5" s="52">
        <f t="shared" ref="O5:O73" si="1">N5/M5</f>
        <v>0.5</v>
      </c>
    </row>
    <row r="6" spans="1:15" outlineLevel="2" x14ac:dyDescent="0.3">
      <c r="A6" s="198"/>
      <c r="B6" s="69">
        <v>4311357</v>
      </c>
      <c r="C6" s="70" t="s">
        <v>332</v>
      </c>
      <c r="D6" s="80">
        <v>0</v>
      </c>
      <c r="E6" s="80">
        <v>0</v>
      </c>
      <c r="F6" s="81">
        <v>1</v>
      </c>
      <c r="G6" s="81">
        <v>3</v>
      </c>
      <c r="H6" s="80">
        <v>0</v>
      </c>
      <c r="I6" s="80">
        <v>0</v>
      </c>
      <c r="J6" s="81">
        <v>2</v>
      </c>
      <c r="K6" s="80">
        <v>0</v>
      </c>
      <c r="L6" s="124">
        <v>1</v>
      </c>
      <c r="M6" s="116">
        <f t="shared" si="0"/>
        <v>7</v>
      </c>
      <c r="N6" s="81">
        <v>4</v>
      </c>
      <c r="O6" s="52">
        <f t="shared" si="1"/>
        <v>0.5714285714285714</v>
      </c>
    </row>
    <row r="7" spans="1:15" outlineLevel="2" x14ac:dyDescent="0.3">
      <c r="A7" s="198"/>
      <c r="B7" s="69">
        <v>4311820</v>
      </c>
      <c r="C7" s="70" t="s">
        <v>299</v>
      </c>
      <c r="D7" s="80">
        <v>0</v>
      </c>
      <c r="E7" s="81">
        <v>1</v>
      </c>
      <c r="F7" s="80">
        <v>0</v>
      </c>
      <c r="G7" s="81">
        <v>1</v>
      </c>
      <c r="H7" s="80">
        <v>0</v>
      </c>
      <c r="I7" s="80">
        <v>0</v>
      </c>
      <c r="J7" s="80">
        <v>0</v>
      </c>
      <c r="K7" s="80">
        <v>0</v>
      </c>
      <c r="L7" s="123">
        <v>0</v>
      </c>
      <c r="M7" s="116">
        <f t="shared" si="0"/>
        <v>2</v>
      </c>
      <c r="N7" s="81">
        <v>1</v>
      </c>
      <c r="O7" s="52">
        <f t="shared" si="1"/>
        <v>0.5</v>
      </c>
    </row>
    <row r="8" spans="1:15" outlineLevel="2" x14ac:dyDescent="0.3">
      <c r="A8" s="198"/>
      <c r="B8" s="69">
        <v>4311822</v>
      </c>
      <c r="C8" s="70" t="s">
        <v>333</v>
      </c>
      <c r="D8" s="80">
        <v>0</v>
      </c>
      <c r="E8" s="80">
        <v>0</v>
      </c>
      <c r="F8" s="80">
        <v>0</v>
      </c>
      <c r="G8" s="81">
        <v>6</v>
      </c>
      <c r="H8" s="80">
        <v>0</v>
      </c>
      <c r="I8" s="80">
        <v>0</v>
      </c>
      <c r="J8" s="80">
        <v>0</v>
      </c>
      <c r="K8" s="80">
        <v>0</v>
      </c>
      <c r="L8" s="123">
        <v>0</v>
      </c>
      <c r="M8" s="116">
        <f t="shared" si="0"/>
        <v>6</v>
      </c>
      <c r="N8" s="81">
        <v>1</v>
      </c>
      <c r="O8" s="52">
        <f t="shared" si="1"/>
        <v>0.16666666666666666</v>
      </c>
    </row>
    <row r="9" spans="1:15" outlineLevel="2" x14ac:dyDescent="0.3">
      <c r="A9" s="198"/>
      <c r="B9" s="69">
        <v>4311824</v>
      </c>
      <c r="C9" s="70" t="s">
        <v>334</v>
      </c>
      <c r="D9" s="80">
        <v>0</v>
      </c>
      <c r="E9" s="80">
        <v>0</v>
      </c>
      <c r="F9" s="80">
        <v>0</v>
      </c>
      <c r="G9" s="81">
        <v>1</v>
      </c>
      <c r="H9" s="80">
        <v>0</v>
      </c>
      <c r="I9" s="80">
        <v>0</v>
      </c>
      <c r="J9" s="81">
        <v>1</v>
      </c>
      <c r="K9" s="80">
        <v>0</v>
      </c>
      <c r="L9" s="123">
        <v>0</v>
      </c>
      <c r="M9" s="116">
        <f t="shared" si="0"/>
        <v>2</v>
      </c>
      <c r="N9" s="81">
        <v>1</v>
      </c>
      <c r="O9" s="52">
        <f t="shared" si="1"/>
        <v>0.5</v>
      </c>
    </row>
    <row r="10" spans="1:15" outlineLevel="2" x14ac:dyDescent="0.3">
      <c r="A10" s="198"/>
      <c r="B10" s="69">
        <v>4312214</v>
      </c>
      <c r="C10" s="70" t="s">
        <v>261</v>
      </c>
      <c r="D10" s="80">
        <v>0</v>
      </c>
      <c r="E10" s="80">
        <v>0</v>
      </c>
      <c r="F10" s="80">
        <v>0</v>
      </c>
      <c r="G10" s="81">
        <v>1</v>
      </c>
      <c r="H10" s="80">
        <v>0</v>
      </c>
      <c r="I10" s="80">
        <v>0</v>
      </c>
      <c r="J10" s="81">
        <v>1</v>
      </c>
      <c r="K10" s="81">
        <v>1</v>
      </c>
      <c r="L10" s="123">
        <v>0</v>
      </c>
      <c r="M10" s="116">
        <f t="shared" si="0"/>
        <v>3</v>
      </c>
      <c r="N10" s="81">
        <v>3</v>
      </c>
      <c r="O10" s="52">
        <f t="shared" si="1"/>
        <v>1</v>
      </c>
    </row>
    <row r="11" spans="1:15" outlineLevel="2" x14ac:dyDescent="0.3">
      <c r="A11" s="198"/>
      <c r="B11" s="69">
        <v>4312330</v>
      </c>
      <c r="C11" s="70" t="s">
        <v>188</v>
      </c>
      <c r="D11" s="80">
        <v>0</v>
      </c>
      <c r="E11" s="80">
        <v>0</v>
      </c>
      <c r="F11" s="80">
        <v>0</v>
      </c>
      <c r="G11" s="81">
        <v>2</v>
      </c>
      <c r="H11" s="80">
        <v>0</v>
      </c>
      <c r="I11" s="80">
        <v>0</v>
      </c>
      <c r="J11" s="81">
        <v>1</v>
      </c>
      <c r="K11" s="80">
        <v>0</v>
      </c>
      <c r="L11" s="123">
        <v>0</v>
      </c>
      <c r="M11" s="116">
        <f t="shared" si="0"/>
        <v>3</v>
      </c>
      <c r="N11" s="80">
        <v>0</v>
      </c>
      <c r="O11" s="52">
        <f t="shared" si="1"/>
        <v>0</v>
      </c>
    </row>
    <row r="12" spans="1:15" outlineLevel="2" x14ac:dyDescent="0.3">
      <c r="A12" s="198"/>
      <c r="B12" s="69">
        <v>4312690</v>
      </c>
      <c r="C12" s="70" t="s">
        <v>300</v>
      </c>
      <c r="D12" s="80">
        <v>0</v>
      </c>
      <c r="E12" s="80">
        <v>0</v>
      </c>
      <c r="F12" s="80">
        <v>0</v>
      </c>
      <c r="G12" s="81">
        <v>2</v>
      </c>
      <c r="H12" s="80">
        <v>0</v>
      </c>
      <c r="I12" s="80">
        <v>0</v>
      </c>
      <c r="J12" s="80">
        <v>0</v>
      </c>
      <c r="K12" s="80">
        <v>0</v>
      </c>
      <c r="L12" s="123">
        <v>0</v>
      </c>
      <c r="M12" s="116">
        <f t="shared" si="0"/>
        <v>2</v>
      </c>
      <c r="N12" s="80">
        <v>0</v>
      </c>
      <c r="O12" s="52">
        <f t="shared" si="1"/>
        <v>0</v>
      </c>
    </row>
    <row r="13" spans="1:15" outlineLevel="2" x14ac:dyDescent="0.3">
      <c r="A13" s="198"/>
      <c r="B13" s="69">
        <v>4312999</v>
      </c>
      <c r="C13" s="70" t="s">
        <v>335</v>
      </c>
      <c r="D13" s="80">
        <v>0</v>
      </c>
      <c r="E13" s="80">
        <v>0</v>
      </c>
      <c r="F13" s="80">
        <v>0</v>
      </c>
      <c r="G13" s="81">
        <v>3</v>
      </c>
      <c r="H13" s="80">
        <v>0</v>
      </c>
      <c r="I13" s="80">
        <v>0</v>
      </c>
      <c r="J13" s="80">
        <v>0</v>
      </c>
      <c r="K13" s="80">
        <v>0</v>
      </c>
      <c r="L13" s="123">
        <v>0</v>
      </c>
      <c r="M13" s="116">
        <f t="shared" si="0"/>
        <v>3</v>
      </c>
      <c r="N13" s="81">
        <v>2</v>
      </c>
      <c r="O13" s="52">
        <f t="shared" si="1"/>
        <v>0.66666666666666663</v>
      </c>
    </row>
    <row r="14" spans="1:15" outlineLevel="2" x14ac:dyDescent="0.3">
      <c r="A14" s="198"/>
      <c r="B14" s="69">
        <v>4313472</v>
      </c>
      <c r="C14" s="70" t="s">
        <v>189</v>
      </c>
      <c r="D14" s="80">
        <v>0</v>
      </c>
      <c r="E14" s="80">
        <v>0</v>
      </c>
      <c r="F14" s="80">
        <v>0</v>
      </c>
      <c r="G14" s="81">
        <v>3</v>
      </c>
      <c r="H14" s="80">
        <v>0</v>
      </c>
      <c r="I14" s="80">
        <v>0</v>
      </c>
      <c r="J14" s="81">
        <v>1</v>
      </c>
      <c r="K14" s="80">
        <v>0</v>
      </c>
      <c r="L14" s="123">
        <v>0</v>
      </c>
      <c r="M14" s="116">
        <f t="shared" si="0"/>
        <v>4</v>
      </c>
      <c r="N14" s="81">
        <v>2</v>
      </c>
      <c r="O14" s="52">
        <f t="shared" si="1"/>
        <v>0.5</v>
      </c>
    </row>
    <row r="15" spans="1:15" outlineLevel="2" x14ac:dyDescent="0.3">
      <c r="A15" s="198"/>
      <c r="B15" s="69">
        <v>4314224</v>
      </c>
      <c r="C15" s="70" t="s">
        <v>267</v>
      </c>
      <c r="D15" s="80">
        <v>0</v>
      </c>
      <c r="E15" s="80">
        <v>0</v>
      </c>
      <c r="F15" s="81">
        <v>1</v>
      </c>
      <c r="G15" s="81">
        <v>3</v>
      </c>
      <c r="H15" s="80">
        <v>0</v>
      </c>
      <c r="I15" s="80">
        <v>0</v>
      </c>
      <c r="J15" s="81">
        <v>2</v>
      </c>
      <c r="K15" s="80">
        <v>0</v>
      </c>
      <c r="L15" s="123">
        <v>0</v>
      </c>
      <c r="M15" s="116">
        <f t="shared" si="0"/>
        <v>6</v>
      </c>
      <c r="N15" s="81">
        <v>2</v>
      </c>
      <c r="O15" s="52">
        <f t="shared" si="1"/>
        <v>0.33333333333333331</v>
      </c>
    </row>
    <row r="16" spans="1:15" outlineLevel="2" x14ac:dyDescent="0.3">
      <c r="A16" s="198"/>
      <c r="B16" s="69">
        <v>4314248</v>
      </c>
      <c r="C16" s="70" t="s">
        <v>336</v>
      </c>
      <c r="D16" s="80">
        <v>0</v>
      </c>
      <c r="E16" s="80">
        <v>0</v>
      </c>
      <c r="F16" s="80">
        <v>0</v>
      </c>
      <c r="G16" s="81">
        <v>1</v>
      </c>
      <c r="H16" s="80">
        <v>0</v>
      </c>
      <c r="I16" s="80">
        <v>0</v>
      </c>
      <c r="J16" s="81">
        <v>2</v>
      </c>
      <c r="K16" s="81">
        <v>1</v>
      </c>
      <c r="L16" s="123">
        <v>0</v>
      </c>
      <c r="M16" s="116">
        <f t="shared" si="0"/>
        <v>4</v>
      </c>
      <c r="N16" s="81">
        <v>3</v>
      </c>
      <c r="O16" s="52">
        <f t="shared" si="1"/>
        <v>0.75</v>
      </c>
    </row>
    <row r="17" spans="1:15" outlineLevel="2" x14ac:dyDescent="0.3">
      <c r="A17" s="198"/>
      <c r="B17" s="69">
        <v>4314273</v>
      </c>
      <c r="C17" s="70" t="s">
        <v>301</v>
      </c>
      <c r="D17" s="80">
        <v>0</v>
      </c>
      <c r="E17" s="80">
        <v>0</v>
      </c>
      <c r="F17" s="80">
        <v>0</v>
      </c>
      <c r="G17" s="81">
        <v>2</v>
      </c>
      <c r="H17" s="80">
        <v>0</v>
      </c>
      <c r="I17" s="80">
        <v>0</v>
      </c>
      <c r="J17" s="80">
        <v>0</v>
      </c>
      <c r="K17" s="80">
        <v>0</v>
      </c>
      <c r="L17" s="123">
        <v>0</v>
      </c>
      <c r="M17" s="116">
        <f t="shared" si="0"/>
        <v>2</v>
      </c>
      <c r="N17" s="80">
        <v>0</v>
      </c>
      <c r="O17" s="52">
        <f t="shared" si="1"/>
        <v>0</v>
      </c>
    </row>
    <row r="18" spans="1:15" outlineLevel="2" x14ac:dyDescent="0.3">
      <c r="A18" s="198"/>
      <c r="B18" s="69">
        <v>4314656</v>
      </c>
      <c r="C18" s="70" t="s">
        <v>337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1">
        <v>1</v>
      </c>
      <c r="K18" s="80">
        <v>0</v>
      </c>
      <c r="L18" s="123">
        <v>0</v>
      </c>
      <c r="M18" s="116">
        <f t="shared" si="0"/>
        <v>1</v>
      </c>
      <c r="N18" s="80">
        <v>0</v>
      </c>
      <c r="O18" s="52">
        <f t="shared" si="1"/>
        <v>0</v>
      </c>
    </row>
    <row r="19" spans="1:15" outlineLevel="2" x14ac:dyDescent="0.3">
      <c r="A19" s="198"/>
      <c r="B19" s="69">
        <v>4315138</v>
      </c>
      <c r="C19" s="70" t="s">
        <v>190</v>
      </c>
      <c r="D19" s="80">
        <v>0</v>
      </c>
      <c r="E19" s="80">
        <v>0</v>
      </c>
      <c r="F19" s="81">
        <v>1</v>
      </c>
      <c r="G19" s="81">
        <v>1</v>
      </c>
      <c r="H19" s="80">
        <v>0</v>
      </c>
      <c r="I19" s="80">
        <v>0</v>
      </c>
      <c r="J19" s="81">
        <v>2</v>
      </c>
      <c r="K19" s="80">
        <v>0</v>
      </c>
      <c r="L19" s="123">
        <v>0</v>
      </c>
      <c r="M19" s="116">
        <f t="shared" si="0"/>
        <v>4</v>
      </c>
      <c r="N19" s="81">
        <v>3</v>
      </c>
      <c r="O19" s="52">
        <f t="shared" si="1"/>
        <v>0.75</v>
      </c>
    </row>
    <row r="20" spans="1:15" outlineLevel="2" x14ac:dyDescent="0.3">
      <c r="A20" s="198"/>
      <c r="B20" s="69">
        <v>4315171</v>
      </c>
      <c r="C20" s="70" t="s">
        <v>338</v>
      </c>
      <c r="D20" s="80">
        <v>0</v>
      </c>
      <c r="E20" s="80">
        <v>0</v>
      </c>
      <c r="F20" s="80">
        <v>0</v>
      </c>
      <c r="G20" s="81">
        <v>1</v>
      </c>
      <c r="H20" s="80">
        <v>0</v>
      </c>
      <c r="I20" s="80">
        <v>0</v>
      </c>
      <c r="J20" s="80">
        <v>0</v>
      </c>
      <c r="K20" s="80">
        <v>0</v>
      </c>
      <c r="L20" s="123">
        <v>0</v>
      </c>
      <c r="M20" s="116">
        <f t="shared" si="0"/>
        <v>1</v>
      </c>
      <c r="N20" s="81">
        <v>1</v>
      </c>
      <c r="O20" s="52">
        <f t="shared" si="1"/>
        <v>1</v>
      </c>
    </row>
    <row r="21" spans="1:15" outlineLevel="2" x14ac:dyDescent="0.3">
      <c r="A21" s="198"/>
      <c r="B21" s="69">
        <v>4315778</v>
      </c>
      <c r="C21" s="70" t="s">
        <v>191</v>
      </c>
      <c r="D21" s="80">
        <v>0</v>
      </c>
      <c r="E21" s="80">
        <v>0</v>
      </c>
      <c r="F21" s="80">
        <v>0</v>
      </c>
      <c r="G21" s="81">
        <v>7</v>
      </c>
      <c r="H21" s="80">
        <v>0</v>
      </c>
      <c r="I21" s="80">
        <v>0</v>
      </c>
      <c r="J21" s="80">
        <v>0</v>
      </c>
      <c r="K21" s="80">
        <v>0</v>
      </c>
      <c r="L21" s="123">
        <v>0</v>
      </c>
      <c r="M21" s="116">
        <f t="shared" si="0"/>
        <v>7</v>
      </c>
      <c r="N21" s="81">
        <v>6</v>
      </c>
      <c r="O21" s="52">
        <f t="shared" si="1"/>
        <v>0.8571428571428571</v>
      </c>
    </row>
    <row r="22" spans="1:15" outlineLevel="2" x14ac:dyDescent="0.3">
      <c r="A22" s="198"/>
      <c r="B22" s="69">
        <v>4315794</v>
      </c>
      <c r="C22" s="70" t="s">
        <v>192</v>
      </c>
      <c r="D22" s="80">
        <v>0</v>
      </c>
      <c r="E22" s="80">
        <v>0</v>
      </c>
      <c r="F22" s="80">
        <v>0</v>
      </c>
      <c r="G22" s="81">
        <v>3</v>
      </c>
      <c r="H22" s="80">
        <v>0</v>
      </c>
      <c r="I22" s="80">
        <v>0</v>
      </c>
      <c r="J22" s="81">
        <v>1</v>
      </c>
      <c r="K22" s="81">
        <v>1</v>
      </c>
      <c r="L22" s="123">
        <v>0</v>
      </c>
      <c r="M22" s="116">
        <f t="shared" si="0"/>
        <v>5</v>
      </c>
      <c r="N22" s="81">
        <v>4</v>
      </c>
      <c r="O22" s="52">
        <f t="shared" si="1"/>
        <v>0.8</v>
      </c>
    </row>
    <row r="23" spans="1:15" ht="26" outlineLevel="2" x14ac:dyDescent="0.3">
      <c r="A23" s="198"/>
      <c r="B23" s="69">
        <v>4316870</v>
      </c>
      <c r="C23" s="70" t="s">
        <v>339</v>
      </c>
      <c r="D23" s="80">
        <v>0</v>
      </c>
      <c r="E23" s="80">
        <v>0</v>
      </c>
      <c r="F23" s="80">
        <v>0</v>
      </c>
      <c r="G23" s="81">
        <v>6</v>
      </c>
      <c r="H23" s="80">
        <v>0</v>
      </c>
      <c r="I23" s="80">
        <v>0</v>
      </c>
      <c r="J23" s="81">
        <v>3</v>
      </c>
      <c r="K23" s="80">
        <v>0</v>
      </c>
      <c r="L23" s="123">
        <v>0</v>
      </c>
      <c r="M23" s="116">
        <f t="shared" si="0"/>
        <v>9</v>
      </c>
      <c r="N23" s="81">
        <v>8</v>
      </c>
      <c r="O23" s="52">
        <f t="shared" si="1"/>
        <v>0.88888888888888884</v>
      </c>
    </row>
    <row r="24" spans="1:15" ht="13.5" outlineLevel="2" thickBot="1" x14ac:dyDescent="0.35">
      <c r="A24" s="199"/>
      <c r="B24" s="71">
        <v>4317423</v>
      </c>
      <c r="C24" s="72" t="s">
        <v>340</v>
      </c>
      <c r="D24" s="82">
        <v>1</v>
      </c>
      <c r="E24" s="83">
        <v>0</v>
      </c>
      <c r="F24" s="82">
        <v>1</v>
      </c>
      <c r="G24" s="82">
        <v>9</v>
      </c>
      <c r="H24" s="83">
        <v>0</v>
      </c>
      <c r="I24" s="82">
        <v>13</v>
      </c>
      <c r="J24" s="82">
        <v>14</v>
      </c>
      <c r="K24" s="82">
        <v>4</v>
      </c>
      <c r="L24" s="125">
        <v>0</v>
      </c>
      <c r="M24" s="117">
        <f t="shared" si="0"/>
        <v>42</v>
      </c>
      <c r="N24" s="82">
        <v>21</v>
      </c>
      <c r="O24" s="15">
        <f t="shared" si="1"/>
        <v>0.5</v>
      </c>
    </row>
    <row r="25" spans="1:15" ht="14.5" outlineLevel="1" thickBot="1" x14ac:dyDescent="0.35">
      <c r="A25" s="192" t="s">
        <v>173</v>
      </c>
      <c r="B25" s="193"/>
      <c r="C25" s="193"/>
      <c r="D25" s="84">
        <f t="shared" ref="D25:N25" si="2">SUBTOTAL(9,D4:D24)</f>
        <v>1</v>
      </c>
      <c r="E25" s="85">
        <f t="shared" si="2"/>
        <v>1</v>
      </c>
      <c r="F25" s="84">
        <f t="shared" si="2"/>
        <v>5</v>
      </c>
      <c r="G25" s="84">
        <f t="shared" si="2"/>
        <v>58</v>
      </c>
      <c r="H25" s="85">
        <f t="shared" si="2"/>
        <v>0</v>
      </c>
      <c r="I25" s="84">
        <f t="shared" si="2"/>
        <v>13</v>
      </c>
      <c r="J25" s="84">
        <f t="shared" si="2"/>
        <v>33</v>
      </c>
      <c r="K25" s="84">
        <f t="shared" si="2"/>
        <v>8</v>
      </c>
      <c r="L25" s="126">
        <f t="shared" si="2"/>
        <v>1</v>
      </c>
      <c r="M25" s="118">
        <f t="shared" si="2"/>
        <v>120</v>
      </c>
      <c r="N25" s="84">
        <f t="shared" si="2"/>
        <v>68</v>
      </c>
      <c r="O25" s="12">
        <f>N25/M25</f>
        <v>0.56666666666666665</v>
      </c>
    </row>
    <row r="26" spans="1:15" outlineLevel="2" x14ac:dyDescent="0.3">
      <c r="A26" s="197" t="s">
        <v>146</v>
      </c>
      <c r="B26" s="73">
        <v>4310032</v>
      </c>
      <c r="C26" s="74" t="s">
        <v>341</v>
      </c>
      <c r="D26" s="86">
        <v>0</v>
      </c>
      <c r="E26" s="86">
        <v>0</v>
      </c>
      <c r="F26" s="86">
        <v>0</v>
      </c>
      <c r="G26" s="87">
        <v>23</v>
      </c>
      <c r="H26" s="86">
        <v>0</v>
      </c>
      <c r="I26" s="87">
        <v>15</v>
      </c>
      <c r="J26" s="87">
        <v>3</v>
      </c>
      <c r="K26" s="87">
        <v>1</v>
      </c>
      <c r="L26" s="127">
        <v>0</v>
      </c>
      <c r="M26" s="119">
        <f t="shared" si="0"/>
        <v>42</v>
      </c>
      <c r="N26" s="87">
        <v>34</v>
      </c>
      <c r="O26" s="14">
        <f t="shared" si="1"/>
        <v>0.80952380952380953</v>
      </c>
    </row>
    <row r="27" spans="1:15" outlineLevel="2" x14ac:dyDescent="0.3">
      <c r="A27" s="198"/>
      <c r="B27" s="69">
        <v>4311356</v>
      </c>
      <c r="C27" s="70" t="s">
        <v>342</v>
      </c>
      <c r="D27" s="80">
        <v>0</v>
      </c>
      <c r="E27" s="80">
        <v>0</v>
      </c>
      <c r="F27" s="81">
        <v>1</v>
      </c>
      <c r="G27" s="81">
        <v>5</v>
      </c>
      <c r="H27" s="80">
        <v>0</v>
      </c>
      <c r="I27" s="81">
        <v>2</v>
      </c>
      <c r="J27" s="81">
        <v>3</v>
      </c>
      <c r="K27" s="81">
        <v>1</v>
      </c>
      <c r="L27" s="123">
        <v>0</v>
      </c>
      <c r="M27" s="116">
        <f t="shared" si="0"/>
        <v>12</v>
      </c>
      <c r="N27" s="81">
        <v>7</v>
      </c>
      <c r="O27" s="52">
        <f t="shared" si="1"/>
        <v>0.58333333333333337</v>
      </c>
    </row>
    <row r="28" spans="1:15" outlineLevel="2" x14ac:dyDescent="0.3">
      <c r="A28" s="198"/>
      <c r="B28" s="69">
        <v>4311881</v>
      </c>
      <c r="C28" s="70" t="s">
        <v>193</v>
      </c>
      <c r="D28" s="81">
        <v>1</v>
      </c>
      <c r="E28" s="80">
        <v>0</v>
      </c>
      <c r="F28" s="80">
        <v>0</v>
      </c>
      <c r="G28" s="81">
        <v>13</v>
      </c>
      <c r="H28" s="80">
        <v>0</v>
      </c>
      <c r="I28" s="81">
        <v>1</v>
      </c>
      <c r="J28" s="81">
        <v>1</v>
      </c>
      <c r="K28" s="80">
        <v>0</v>
      </c>
      <c r="L28" s="123">
        <v>0</v>
      </c>
      <c r="M28" s="116">
        <f t="shared" si="0"/>
        <v>16</v>
      </c>
      <c r="N28" s="81">
        <v>11</v>
      </c>
      <c r="O28" s="52">
        <f t="shared" si="1"/>
        <v>0.6875</v>
      </c>
    </row>
    <row r="29" spans="1:15" outlineLevel="2" x14ac:dyDescent="0.3">
      <c r="A29" s="198"/>
      <c r="B29" s="69">
        <v>4313614</v>
      </c>
      <c r="C29" s="70" t="s">
        <v>343</v>
      </c>
      <c r="D29" s="80">
        <v>0</v>
      </c>
      <c r="E29" s="80">
        <v>0</v>
      </c>
      <c r="F29" s="81">
        <v>1</v>
      </c>
      <c r="G29" s="81">
        <v>32</v>
      </c>
      <c r="H29" s="80">
        <v>0</v>
      </c>
      <c r="I29" s="80">
        <v>0</v>
      </c>
      <c r="J29" s="80">
        <v>0</v>
      </c>
      <c r="K29" s="80">
        <v>0</v>
      </c>
      <c r="L29" s="123">
        <v>0</v>
      </c>
      <c r="M29" s="116">
        <f t="shared" si="0"/>
        <v>33</v>
      </c>
      <c r="N29" s="81">
        <v>13</v>
      </c>
      <c r="O29" s="52">
        <f t="shared" si="1"/>
        <v>0.39393939393939392</v>
      </c>
    </row>
    <row r="30" spans="1:15" outlineLevel="2" x14ac:dyDescent="0.3">
      <c r="A30" s="198"/>
      <c r="B30" s="69">
        <v>4313958</v>
      </c>
      <c r="C30" s="70" t="s">
        <v>194</v>
      </c>
      <c r="D30" s="80">
        <v>0</v>
      </c>
      <c r="E30" s="80">
        <v>0</v>
      </c>
      <c r="F30" s="80">
        <v>0</v>
      </c>
      <c r="G30" s="81">
        <v>8</v>
      </c>
      <c r="H30" s="80">
        <v>0</v>
      </c>
      <c r="I30" s="80">
        <v>0</v>
      </c>
      <c r="J30" s="81">
        <v>2</v>
      </c>
      <c r="K30" s="80">
        <v>0</v>
      </c>
      <c r="L30" s="123">
        <v>0</v>
      </c>
      <c r="M30" s="116">
        <f t="shared" si="0"/>
        <v>10</v>
      </c>
      <c r="N30" s="81">
        <v>6</v>
      </c>
      <c r="O30" s="52">
        <f t="shared" si="1"/>
        <v>0.6</v>
      </c>
    </row>
    <row r="31" spans="1:15" ht="26.5" outlineLevel="2" thickBot="1" x14ac:dyDescent="0.35">
      <c r="A31" s="199"/>
      <c r="B31" s="71">
        <v>4317198</v>
      </c>
      <c r="C31" s="72" t="s">
        <v>344</v>
      </c>
      <c r="D31" s="83">
        <v>0</v>
      </c>
      <c r="E31" s="83">
        <v>0</v>
      </c>
      <c r="F31" s="83">
        <v>0</v>
      </c>
      <c r="G31" s="82">
        <v>3</v>
      </c>
      <c r="H31" s="82">
        <v>2</v>
      </c>
      <c r="I31" s="82">
        <v>4</v>
      </c>
      <c r="J31" s="82">
        <v>3</v>
      </c>
      <c r="K31" s="82">
        <v>1</v>
      </c>
      <c r="L31" s="125">
        <v>0</v>
      </c>
      <c r="M31" s="117">
        <f t="shared" si="0"/>
        <v>13</v>
      </c>
      <c r="N31" s="82">
        <v>8</v>
      </c>
      <c r="O31" s="15">
        <f t="shared" si="1"/>
        <v>0.61538461538461542</v>
      </c>
    </row>
    <row r="32" spans="1:15" ht="14.5" outlineLevel="1" thickBot="1" x14ac:dyDescent="0.35">
      <c r="A32" s="192" t="s">
        <v>174</v>
      </c>
      <c r="B32" s="193"/>
      <c r="C32" s="193"/>
      <c r="D32" s="85">
        <f t="shared" ref="D32:N32" si="3">SUBTOTAL(9,D26:D31)</f>
        <v>1</v>
      </c>
      <c r="E32" s="85">
        <f t="shared" si="3"/>
        <v>0</v>
      </c>
      <c r="F32" s="85">
        <f t="shared" si="3"/>
        <v>2</v>
      </c>
      <c r="G32" s="84">
        <f t="shared" si="3"/>
        <v>84</v>
      </c>
      <c r="H32" s="84">
        <f t="shared" si="3"/>
        <v>2</v>
      </c>
      <c r="I32" s="84">
        <f t="shared" si="3"/>
        <v>22</v>
      </c>
      <c r="J32" s="84">
        <f t="shared" si="3"/>
        <v>12</v>
      </c>
      <c r="K32" s="84">
        <f t="shared" si="3"/>
        <v>3</v>
      </c>
      <c r="L32" s="126">
        <f t="shared" si="3"/>
        <v>0</v>
      </c>
      <c r="M32" s="118">
        <f t="shared" si="3"/>
        <v>126</v>
      </c>
      <c r="N32" s="84">
        <f t="shared" si="3"/>
        <v>79</v>
      </c>
      <c r="O32" s="12">
        <f>N32/M32</f>
        <v>0.62698412698412698</v>
      </c>
    </row>
    <row r="33" spans="1:15" outlineLevel="2" x14ac:dyDescent="0.3">
      <c r="A33" s="197" t="s">
        <v>147</v>
      </c>
      <c r="B33" s="73">
        <v>4311825</v>
      </c>
      <c r="C33" s="74" t="s">
        <v>195</v>
      </c>
      <c r="D33" s="86">
        <v>0</v>
      </c>
      <c r="E33" s="86">
        <v>0</v>
      </c>
      <c r="F33" s="87">
        <v>2</v>
      </c>
      <c r="G33" s="87">
        <v>5</v>
      </c>
      <c r="H33" s="87">
        <v>1</v>
      </c>
      <c r="I33" s="87">
        <v>1</v>
      </c>
      <c r="J33" s="87">
        <v>4</v>
      </c>
      <c r="K33" s="87">
        <v>1</v>
      </c>
      <c r="L33" s="127">
        <v>0</v>
      </c>
      <c r="M33" s="119">
        <f t="shared" si="0"/>
        <v>14</v>
      </c>
      <c r="N33" s="87">
        <v>7</v>
      </c>
      <c r="O33" s="14">
        <f t="shared" si="1"/>
        <v>0.5</v>
      </c>
    </row>
    <row r="34" spans="1:15" outlineLevel="2" x14ac:dyDescent="0.3">
      <c r="A34" s="198"/>
      <c r="B34" s="69">
        <v>4311964</v>
      </c>
      <c r="C34" s="70" t="s">
        <v>196</v>
      </c>
      <c r="D34" s="81">
        <v>2</v>
      </c>
      <c r="E34" s="81">
        <v>2</v>
      </c>
      <c r="F34" s="80">
        <v>0</v>
      </c>
      <c r="G34" s="81">
        <v>1</v>
      </c>
      <c r="H34" s="80">
        <v>0</v>
      </c>
      <c r="I34" s="80">
        <v>0</v>
      </c>
      <c r="J34" s="81">
        <v>1</v>
      </c>
      <c r="K34" s="80">
        <v>0</v>
      </c>
      <c r="L34" s="123">
        <v>0</v>
      </c>
      <c r="M34" s="116">
        <f t="shared" si="0"/>
        <v>6</v>
      </c>
      <c r="N34" s="81">
        <v>5</v>
      </c>
      <c r="O34" s="52">
        <f t="shared" si="1"/>
        <v>0.83333333333333337</v>
      </c>
    </row>
    <row r="35" spans="1:15" outlineLevel="2" x14ac:dyDescent="0.3">
      <c r="A35" s="198"/>
      <c r="B35" s="69">
        <v>4313548</v>
      </c>
      <c r="C35" s="70" t="s">
        <v>345</v>
      </c>
      <c r="D35" s="80">
        <v>0</v>
      </c>
      <c r="E35" s="80">
        <v>0</v>
      </c>
      <c r="F35" s="80">
        <v>0</v>
      </c>
      <c r="G35" s="81">
        <v>1</v>
      </c>
      <c r="H35" s="80">
        <v>0</v>
      </c>
      <c r="I35" s="81">
        <v>1</v>
      </c>
      <c r="J35" s="81">
        <v>13</v>
      </c>
      <c r="K35" s="81">
        <v>1</v>
      </c>
      <c r="L35" s="123">
        <v>0</v>
      </c>
      <c r="M35" s="116">
        <f t="shared" si="0"/>
        <v>16</v>
      </c>
      <c r="N35" s="81">
        <v>11</v>
      </c>
      <c r="O35" s="52">
        <f t="shared" si="1"/>
        <v>0.6875</v>
      </c>
    </row>
    <row r="36" spans="1:15" outlineLevel="2" x14ac:dyDescent="0.3">
      <c r="A36" s="198"/>
      <c r="B36" s="69">
        <v>4316266</v>
      </c>
      <c r="C36" s="70" t="s">
        <v>282</v>
      </c>
      <c r="D36" s="80">
        <v>0</v>
      </c>
      <c r="E36" s="80">
        <v>0</v>
      </c>
      <c r="F36" s="80">
        <v>0</v>
      </c>
      <c r="G36" s="81">
        <v>3</v>
      </c>
      <c r="H36" s="80">
        <v>0</v>
      </c>
      <c r="I36" s="80">
        <v>0</v>
      </c>
      <c r="J36" s="81">
        <v>4</v>
      </c>
      <c r="K36" s="80">
        <v>0</v>
      </c>
      <c r="L36" s="123">
        <v>0</v>
      </c>
      <c r="M36" s="116">
        <f t="shared" si="0"/>
        <v>7</v>
      </c>
      <c r="N36" s="81">
        <v>4</v>
      </c>
      <c r="O36" s="52">
        <f t="shared" si="1"/>
        <v>0.5714285714285714</v>
      </c>
    </row>
    <row r="37" spans="1:15" ht="13.5" outlineLevel="2" thickBot="1" x14ac:dyDescent="0.35">
      <c r="A37" s="199"/>
      <c r="B37" s="71">
        <v>7500103</v>
      </c>
      <c r="C37" s="72" t="s">
        <v>302</v>
      </c>
      <c r="D37" s="83">
        <v>0</v>
      </c>
      <c r="E37" s="83">
        <v>0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2">
        <v>1</v>
      </c>
      <c r="L37" s="125">
        <v>0</v>
      </c>
      <c r="M37" s="117">
        <f t="shared" si="0"/>
        <v>1</v>
      </c>
      <c r="N37" s="82">
        <v>1</v>
      </c>
      <c r="O37" s="15">
        <f t="shared" si="1"/>
        <v>1</v>
      </c>
    </row>
    <row r="38" spans="1:15" ht="14.5" outlineLevel="1" thickBot="1" x14ac:dyDescent="0.35">
      <c r="A38" s="192" t="s">
        <v>175</v>
      </c>
      <c r="B38" s="193"/>
      <c r="C38" s="193"/>
      <c r="D38" s="85">
        <f t="shared" ref="D38:N38" si="4">SUBTOTAL(9,D33:D37)</f>
        <v>2</v>
      </c>
      <c r="E38" s="85">
        <f t="shared" si="4"/>
        <v>2</v>
      </c>
      <c r="F38" s="85">
        <f t="shared" si="4"/>
        <v>2</v>
      </c>
      <c r="G38" s="85">
        <f t="shared" si="4"/>
        <v>10</v>
      </c>
      <c r="H38" s="85">
        <f t="shared" si="4"/>
        <v>1</v>
      </c>
      <c r="I38" s="85">
        <f t="shared" si="4"/>
        <v>2</v>
      </c>
      <c r="J38" s="85">
        <f t="shared" si="4"/>
        <v>22</v>
      </c>
      <c r="K38" s="84">
        <f t="shared" si="4"/>
        <v>3</v>
      </c>
      <c r="L38" s="126">
        <f t="shared" si="4"/>
        <v>0</v>
      </c>
      <c r="M38" s="118">
        <f t="shared" si="4"/>
        <v>44</v>
      </c>
      <c r="N38" s="84">
        <f t="shared" si="4"/>
        <v>28</v>
      </c>
      <c r="O38" s="12">
        <f>N38/M38</f>
        <v>0.63636363636363635</v>
      </c>
    </row>
    <row r="39" spans="1:15" outlineLevel="2" x14ac:dyDescent="0.3">
      <c r="A39" s="197" t="s">
        <v>148</v>
      </c>
      <c r="B39" s="73">
        <v>3500136</v>
      </c>
      <c r="C39" s="74" t="s">
        <v>326</v>
      </c>
      <c r="D39" s="86">
        <v>0</v>
      </c>
      <c r="E39" s="86">
        <v>0</v>
      </c>
      <c r="F39" s="86">
        <v>0</v>
      </c>
      <c r="G39" s="87">
        <v>2</v>
      </c>
      <c r="H39" s="86">
        <v>0</v>
      </c>
      <c r="I39" s="87">
        <v>6</v>
      </c>
      <c r="J39" s="86">
        <v>0</v>
      </c>
      <c r="K39" s="86">
        <v>0</v>
      </c>
      <c r="L39" s="127">
        <v>0</v>
      </c>
      <c r="M39" s="119">
        <f t="shared" si="0"/>
        <v>8</v>
      </c>
      <c r="N39" s="87">
        <v>1</v>
      </c>
      <c r="O39" s="14">
        <f t="shared" si="1"/>
        <v>0.125</v>
      </c>
    </row>
    <row r="40" spans="1:15" ht="26" outlineLevel="2" x14ac:dyDescent="0.3">
      <c r="A40" s="198"/>
      <c r="B40" s="69">
        <v>3500514</v>
      </c>
      <c r="C40" s="70" t="s">
        <v>327</v>
      </c>
      <c r="D40" s="81">
        <v>2</v>
      </c>
      <c r="E40" s="81">
        <v>1</v>
      </c>
      <c r="F40" s="81">
        <v>1</v>
      </c>
      <c r="G40" s="81">
        <v>2</v>
      </c>
      <c r="H40" s="81">
        <v>2</v>
      </c>
      <c r="I40" s="81">
        <v>5</v>
      </c>
      <c r="J40" s="81">
        <v>2</v>
      </c>
      <c r="K40" s="81">
        <v>1</v>
      </c>
      <c r="L40" s="123">
        <v>0</v>
      </c>
      <c r="M40" s="116">
        <f t="shared" si="0"/>
        <v>16</v>
      </c>
      <c r="N40" s="81">
        <v>8</v>
      </c>
      <c r="O40" s="52">
        <f t="shared" si="1"/>
        <v>0.5</v>
      </c>
    </row>
    <row r="41" spans="1:15" ht="26" outlineLevel="2" x14ac:dyDescent="0.3">
      <c r="A41" s="198"/>
      <c r="B41" s="69">
        <v>4313538</v>
      </c>
      <c r="C41" s="70" t="s">
        <v>328</v>
      </c>
      <c r="D41" s="80">
        <v>0</v>
      </c>
      <c r="E41" s="80">
        <v>0</v>
      </c>
      <c r="F41" s="80">
        <v>0</v>
      </c>
      <c r="G41" s="81">
        <v>1</v>
      </c>
      <c r="H41" s="80">
        <v>0</v>
      </c>
      <c r="I41" s="81">
        <v>1</v>
      </c>
      <c r="J41" s="81">
        <v>1</v>
      </c>
      <c r="K41" s="80">
        <v>0</v>
      </c>
      <c r="L41" s="123">
        <v>0</v>
      </c>
      <c r="M41" s="116">
        <f t="shared" si="0"/>
        <v>3</v>
      </c>
      <c r="N41" s="81">
        <v>3</v>
      </c>
      <c r="O41" s="52">
        <f t="shared" si="1"/>
        <v>1</v>
      </c>
    </row>
    <row r="42" spans="1:15" outlineLevel="2" x14ac:dyDescent="0.3">
      <c r="A42" s="198"/>
      <c r="B42" s="69">
        <v>4313809</v>
      </c>
      <c r="C42" s="70" t="s">
        <v>185</v>
      </c>
      <c r="D42" s="81">
        <v>1</v>
      </c>
      <c r="E42" s="80">
        <v>0</v>
      </c>
      <c r="F42" s="80">
        <v>0</v>
      </c>
      <c r="G42" s="81">
        <v>2</v>
      </c>
      <c r="H42" s="80">
        <v>0</v>
      </c>
      <c r="I42" s="81">
        <v>7</v>
      </c>
      <c r="J42" s="81">
        <v>1</v>
      </c>
      <c r="K42" s="80">
        <v>0</v>
      </c>
      <c r="L42" s="123">
        <v>0</v>
      </c>
      <c r="M42" s="116">
        <f t="shared" si="0"/>
        <v>11</v>
      </c>
      <c r="N42" s="81">
        <v>2</v>
      </c>
      <c r="O42" s="52">
        <f t="shared" si="1"/>
        <v>0.18181818181818182</v>
      </c>
    </row>
    <row r="43" spans="1:15" ht="26" outlineLevel="2" x14ac:dyDescent="0.3">
      <c r="A43" s="198"/>
      <c r="B43" s="69">
        <v>4316708</v>
      </c>
      <c r="C43" s="70" t="s">
        <v>329</v>
      </c>
      <c r="D43" s="80">
        <v>0</v>
      </c>
      <c r="E43" s="80">
        <v>0</v>
      </c>
      <c r="F43" s="80">
        <v>0</v>
      </c>
      <c r="G43" s="81">
        <v>2</v>
      </c>
      <c r="H43" s="81">
        <v>1</v>
      </c>
      <c r="I43" s="81">
        <v>2</v>
      </c>
      <c r="J43" s="81">
        <v>4</v>
      </c>
      <c r="K43" s="80">
        <v>0</v>
      </c>
      <c r="L43" s="123">
        <v>0</v>
      </c>
      <c r="M43" s="116">
        <f t="shared" si="0"/>
        <v>9</v>
      </c>
      <c r="N43" s="81">
        <v>1</v>
      </c>
      <c r="O43" s="52">
        <f t="shared" si="1"/>
        <v>0.1111111111111111</v>
      </c>
    </row>
    <row r="44" spans="1:15" outlineLevel="2" x14ac:dyDescent="0.3">
      <c r="A44" s="198"/>
      <c r="B44" s="69">
        <v>4317049</v>
      </c>
      <c r="C44" s="70" t="s">
        <v>330</v>
      </c>
      <c r="D44" s="81">
        <v>1</v>
      </c>
      <c r="E44" s="80">
        <v>0</v>
      </c>
      <c r="F44" s="80">
        <v>0</v>
      </c>
      <c r="G44" s="81">
        <v>7</v>
      </c>
      <c r="H44" s="80">
        <v>0</v>
      </c>
      <c r="I44" s="81">
        <v>1</v>
      </c>
      <c r="J44" s="81">
        <v>1</v>
      </c>
      <c r="K44" s="80">
        <v>0</v>
      </c>
      <c r="L44" s="123">
        <v>0</v>
      </c>
      <c r="M44" s="116">
        <f t="shared" si="0"/>
        <v>10</v>
      </c>
      <c r="N44" s="81">
        <v>2</v>
      </c>
      <c r="O44" s="52">
        <f t="shared" si="1"/>
        <v>0.2</v>
      </c>
    </row>
    <row r="45" spans="1:15" ht="26.5" outlineLevel="2" thickBot="1" x14ac:dyDescent="0.35">
      <c r="A45" s="199"/>
      <c r="B45" s="71">
        <v>4317140</v>
      </c>
      <c r="C45" s="72" t="s">
        <v>283</v>
      </c>
      <c r="D45" s="82">
        <v>1</v>
      </c>
      <c r="E45" s="83">
        <v>0</v>
      </c>
      <c r="F45" s="83">
        <v>0</v>
      </c>
      <c r="G45" s="83">
        <v>0</v>
      </c>
      <c r="H45" s="83">
        <v>0</v>
      </c>
      <c r="I45" s="82">
        <v>3</v>
      </c>
      <c r="J45" s="82">
        <v>2</v>
      </c>
      <c r="K45" s="83">
        <v>0</v>
      </c>
      <c r="L45" s="125">
        <v>0</v>
      </c>
      <c r="M45" s="117">
        <f t="shared" si="0"/>
        <v>6</v>
      </c>
      <c r="N45" s="82">
        <v>2</v>
      </c>
      <c r="O45" s="15">
        <f t="shared" si="1"/>
        <v>0.33333333333333331</v>
      </c>
    </row>
    <row r="46" spans="1:15" ht="14.5" outlineLevel="1" thickBot="1" x14ac:dyDescent="0.35">
      <c r="A46" s="192" t="s">
        <v>176</v>
      </c>
      <c r="B46" s="193"/>
      <c r="C46" s="193"/>
      <c r="D46" s="84">
        <f t="shared" ref="D46:N46" si="5">SUBTOTAL(9,D39:D45)</f>
        <v>5</v>
      </c>
      <c r="E46" s="85">
        <f t="shared" si="5"/>
        <v>1</v>
      </c>
      <c r="F46" s="85">
        <f t="shared" si="5"/>
        <v>1</v>
      </c>
      <c r="G46" s="85">
        <f t="shared" si="5"/>
        <v>16</v>
      </c>
      <c r="H46" s="85">
        <f t="shared" si="5"/>
        <v>3</v>
      </c>
      <c r="I46" s="84">
        <f t="shared" si="5"/>
        <v>25</v>
      </c>
      <c r="J46" s="84">
        <f t="shared" si="5"/>
        <v>11</v>
      </c>
      <c r="K46" s="85">
        <f t="shared" si="5"/>
        <v>1</v>
      </c>
      <c r="L46" s="126">
        <f t="shared" si="5"/>
        <v>0</v>
      </c>
      <c r="M46" s="118">
        <f t="shared" si="5"/>
        <v>63</v>
      </c>
      <c r="N46" s="84">
        <f t="shared" si="5"/>
        <v>19</v>
      </c>
      <c r="O46" s="12">
        <f>N46/M46</f>
        <v>0.30158730158730157</v>
      </c>
    </row>
    <row r="47" spans="1:15" outlineLevel="2" x14ac:dyDescent="0.3">
      <c r="A47" s="197" t="s">
        <v>149</v>
      </c>
      <c r="B47" s="73">
        <v>4310639</v>
      </c>
      <c r="C47" s="74" t="s">
        <v>197</v>
      </c>
      <c r="D47" s="86">
        <v>0</v>
      </c>
      <c r="E47" s="86">
        <v>0</v>
      </c>
      <c r="F47" s="86">
        <v>0</v>
      </c>
      <c r="G47" s="87">
        <v>16</v>
      </c>
      <c r="H47" s="86">
        <v>0</v>
      </c>
      <c r="I47" s="87">
        <v>6</v>
      </c>
      <c r="J47" s="87">
        <v>1</v>
      </c>
      <c r="K47" s="86">
        <v>0</v>
      </c>
      <c r="L47" s="127">
        <v>0</v>
      </c>
      <c r="M47" s="119">
        <f t="shared" si="0"/>
        <v>23</v>
      </c>
      <c r="N47" s="87">
        <v>21</v>
      </c>
      <c r="O47" s="14">
        <f t="shared" si="1"/>
        <v>0.91304347826086951</v>
      </c>
    </row>
    <row r="48" spans="1:15" outlineLevel="2" x14ac:dyDescent="0.3">
      <c r="A48" s="198"/>
      <c r="B48" s="69">
        <v>4310878</v>
      </c>
      <c r="C48" s="70" t="s">
        <v>346</v>
      </c>
      <c r="D48" s="80">
        <v>0</v>
      </c>
      <c r="E48" s="80">
        <v>0</v>
      </c>
      <c r="F48" s="81">
        <v>1</v>
      </c>
      <c r="G48" s="81">
        <v>2</v>
      </c>
      <c r="H48" s="80">
        <v>0</v>
      </c>
      <c r="I48" s="81">
        <v>1</v>
      </c>
      <c r="J48" s="81">
        <v>1</v>
      </c>
      <c r="K48" s="80">
        <v>0</v>
      </c>
      <c r="L48" s="123">
        <v>0</v>
      </c>
      <c r="M48" s="116">
        <f t="shared" si="0"/>
        <v>5</v>
      </c>
      <c r="N48" s="81">
        <v>4</v>
      </c>
      <c r="O48" s="52">
        <f t="shared" si="1"/>
        <v>0.8</v>
      </c>
    </row>
    <row r="49" spans="1:15" outlineLevel="2" x14ac:dyDescent="0.3">
      <c r="A49" s="198"/>
      <c r="B49" s="69">
        <v>4311727</v>
      </c>
      <c r="C49" s="70" t="s">
        <v>198</v>
      </c>
      <c r="D49" s="80">
        <v>0</v>
      </c>
      <c r="E49" s="80">
        <v>0</v>
      </c>
      <c r="F49" s="80">
        <v>0</v>
      </c>
      <c r="G49" s="81">
        <v>1</v>
      </c>
      <c r="H49" s="80">
        <v>0</v>
      </c>
      <c r="I49" s="80">
        <v>0</v>
      </c>
      <c r="J49" s="80">
        <v>0</v>
      </c>
      <c r="K49" s="80">
        <v>0</v>
      </c>
      <c r="L49" s="123">
        <v>0</v>
      </c>
      <c r="M49" s="116">
        <f t="shared" si="0"/>
        <v>1</v>
      </c>
      <c r="N49" s="80">
        <v>0</v>
      </c>
      <c r="O49" s="52">
        <f t="shared" si="1"/>
        <v>0</v>
      </c>
    </row>
    <row r="50" spans="1:15" outlineLevel="2" x14ac:dyDescent="0.3">
      <c r="A50" s="198"/>
      <c r="B50" s="69">
        <v>4311818</v>
      </c>
      <c r="C50" s="70" t="s">
        <v>199</v>
      </c>
      <c r="D50" s="80">
        <v>0</v>
      </c>
      <c r="E50" s="80">
        <v>0</v>
      </c>
      <c r="F50" s="80">
        <v>0</v>
      </c>
      <c r="G50" s="81">
        <v>2</v>
      </c>
      <c r="H50" s="80">
        <v>0</v>
      </c>
      <c r="I50" s="81">
        <v>3</v>
      </c>
      <c r="J50" s="81">
        <v>1</v>
      </c>
      <c r="K50" s="80">
        <v>0</v>
      </c>
      <c r="L50" s="123">
        <v>0</v>
      </c>
      <c r="M50" s="116">
        <f t="shared" si="0"/>
        <v>6</v>
      </c>
      <c r="N50" s="81">
        <v>6</v>
      </c>
      <c r="O50" s="52">
        <f t="shared" si="1"/>
        <v>1</v>
      </c>
    </row>
    <row r="51" spans="1:15" outlineLevel="2" x14ac:dyDescent="0.3">
      <c r="A51" s="198"/>
      <c r="B51" s="69">
        <v>4311819</v>
      </c>
      <c r="C51" s="70" t="s">
        <v>200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1">
        <v>30</v>
      </c>
      <c r="J51" s="80">
        <v>0</v>
      </c>
      <c r="K51" s="80">
        <v>0</v>
      </c>
      <c r="L51" s="123">
        <v>0</v>
      </c>
      <c r="M51" s="116">
        <f t="shared" si="0"/>
        <v>30</v>
      </c>
      <c r="N51" s="81">
        <v>23</v>
      </c>
      <c r="O51" s="52">
        <f t="shared" si="1"/>
        <v>0.76666666666666672</v>
      </c>
    </row>
    <row r="52" spans="1:15" outlineLevel="2" x14ac:dyDescent="0.3">
      <c r="A52" s="198"/>
      <c r="B52" s="69">
        <v>4311960</v>
      </c>
      <c r="C52" s="70" t="s">
        <v>201</v>
      </c>
      <c r="D52" s="80">
        <v>0</v>
      </c>
      <c r="E52" s="80">
        <v>0</v>
      </c>
      <c r="F52" s="80">
        <v>0</v>
      </c>
      <c r="G52" s="81">
        <v>2</v>
      </c>
      <c r="H52" s="80">
        <v>0</v>
      </c>
      <c r="I52" s="81">
        <v>4</v>
      </c>
      <c r="J52" s="81">
        <v>2</v>
      </c>
      <c r="K52" s="80">
        <v>0</v>
      </c>
      <c r="L52" s="123">
        <v>0</v>
      </c>
      <c r="M52" s="116">
        <f t="shared" si="0"/>
        <v>8</v>
      </c>
      <c r="N52" s="81">
        <v>7</v>
      </c>
      <c r="O52" s="52">
        <f t="shared" si="1"/>
        <v>0.875</v>
      </c>
    </row>
    <row r="53" spans="1:15" outlineLevel="2" x14ac:dyDescent="0.3">
      <c r="A53" s="198"/>
      <c r="B53" s="69">
        <v>4311962</v>
      </c>
      <c r="C53" s="70" t="s">
        <v>202</v>
      </c>
      <c r="D53" s="80">
        <v>0</v>
      </c>
      <c r="E53" s="80">
        <v>0</v>
      </c>
      <c r="F53" s="81">
        <v>1</v>
      </c>
      <c r="G53" s="81">
        <v>4</v>
      </c>
      <c r="H53" s="80">
        <v>0</v>
      </c>
      <c r="I53" s="80">
        <v>0</v>
      </c>
      <c r="J53" s="81">
        <v>4</v>
      </c>
      <c r="K53" s="80">
        <v>0</v>
      </c>
      <c r="L53" s="123">
        <v>0</v>
      </c>
      <c r="M53" s="116">
        <f t="shared" si="0"/>
        <v>9</v>
      </c>
      <c r="N53" s="81">
        <v>8</v>
      </c>
      <c r="O53" s="52">
        <f t="shared" si="1"/>
        <v>0.88888888888888884</v>
      </c>
    </row>
    <row r="54" spans="1:15" outlineLevel="2" x14ac:dyDescent="0.3">
      <c r="A54" s="198"/>
      <c r="B54" s="69">
        <v>4311966</v>
      </c>
      <c r="C54" s="70" t="s">
        <v>203</v>
      </c>
      <c r="D54" s="80">
        <v>0</v>
      </c>
      <c r="E54" s="80">
        <v>0</v>
      </c>
      <c r="F54" s="81">
        <v>1</v>
      </c>
      <c r="G54" s="81">
        <v>1</v>
      </c>
      <c r="H54" s="81">
        <v>1</v>
      </c>
      <c r="I54" s="81">
        <v>10</v>
      </c>
      <c r="J54" s="81">
        <v>2</v>
      </c>
      <c r="K54" s="80">
        <v>0</v>
      </c>
      <c r="L54" s="123">
        <v>0</v>
      </c>
      <c r="M54" s="116">
        <f t="shared" si="0"/>
        <v>15</v>
      </c>
      <c r="N54" s="81">
        <v>11</v>
      </c>
      <c r="O54" s="52">
        <f t="shared" si="1"/>
        <v>0.73333333333333328</v>
      </c>
    </row>
    <row r="55" spans="1:15" outlineLevel="2" x14ac:dyDescent="0.3">
      <c r="A55" s="198"/>
      <c r="B55" s="69">
        <v>4311967</v>
      </c>
      <c r="C55" s="70" t="s">
        <v>204</v>
      </c>
      <c r="D55" s="81">
        <v>1</v>
      </c>
      <c r="E55" s="80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123">
        <v>0</v>
      </c>
      <c r="M55" s="116">
        <f t="shared" si="0"/>
        <v>1</v>
      </c>
      <c r="N55" s="81">
        <v>1</v>
      </c>
      <c r="O55" s="52">
        <f t="shared" si="1"/>
        <v>1</v>
      </c>
    </row>
    <row r="56" spans="1:15" outlineLevel="2" x14ac:dyDescent="0.3">
      <c r="A56" s="198"/>
      <c r="B56" s="69">
        <v>4311978</v>
      </c>
      <c r="C56" s="70" t="s">
        <v>347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1">
        <v>1</v>
      </c>
      <c r="J56" s="80">
        <v>0</v>
      </c>
      <c r="K56" s="80">
        <v>0</v>
      </c>
      <c r="L56" s="123">
        <v>0</v>
      </c>
      <c r="M56" s="116">
        <f t="shared" si="0"/>
        <v>1</v>
      </c>
      <c r="N56" s="81">
        <v>1</v>
      </c>
      <c r="O56" s="52">
        <f t="shared" si="1"/>
        <v>1</v>
      </c>
    </row>
    <row r="57" spans="1:15" outlineLevel="2" x14ac:dyDescent="0.3">
      <c r="A57" s="198"/>
      <c r="B57" s="69">
        <v>4312211</v>
      </c>
      <c r="C57" s="70" t="s">
        <v>205</v>
      </c>
      <c r="D57" s="80">
        <v>0</v>
      </c>
      <c r="E57" s="80">
        <v>0</v>
      </c>
      <c r="F57" s="80">
        <v>0</v>
      </c>
      <c r="G57" s="81">
        <v>4</v>
      </c>
      <c r="H57" s="80">
        <v>0</v>
      </c>
      <c r="I57" s="81">
        <v>4</v>
      </c>
      <c r="J57" s="80">
        <v>0</v>
      </c>
      <c r="K57" s="80">
        <v>0</v>
      </c>
      <c r="L57" s="123">
        <v>0</v>
      </c>
      <c r="M57" s="116">
        <f t="shared" si="0"/>
        <v>8</v>
      </c>
      <c r="N57" s="81">
        <v>4</v>
      </c>
      <c r="O57" s="52">
        <f t="shared" si="1"/>
        <v>0.5</v>
      </c>
    </row>
    <row r="58" spans="1:15" outlineLevel="2" x14ac:dyDescent="0.3">
      <c r="A58" s="198"/>
      <c r="B58" s="69">
        <v>4312212</v>
      </c>
      <c r="C58" s="70" t="s">
        <v>206</v>
      </c>
      <c r="D58" s="81">
        <v>2</v>
      </c>
      <c r="E58" s="80">
        <v>0</v>
      </c>
      <c r="F58" s="81">
        <v>3</v>
      </c>
      <c r="G58" s="80">
        <v>0</v>
      </c>
      <c r="H58" s="80">
        <v>0</v>
      </c>
      <c r="I58" s="81">
        <v>15</v>
      </c>
      <c r="J58" s="81">
        <v>1</v>
      </c>
      <c r="K58" s="81">
        <v>3</v>
      </c>
      <c r="L58" s="123">
        <v>0</v>
      </c>
      <c r="M58" s="116">
        <f t="shared" si="0"/>
        <v>24</v>
      </c>
      <c r="N58" s="81">
        <v>19</v>
      </c>
      <c r="O58" s="52">
        <f t="shared" si="1"/>
        <v>0.79166666666666663</v>
      </c>
    </row>
    <row r="59" spans="1:15" outlineLevel="2" x14ac:dyDescent="0.3">
      <c r="A59" s="198"/>
      <c r="B59" s="69">
        <v>4312331</v>
      </c>
      <c r="C59" s="70" t="s">
        <v>348</v>
      </c>
      <c r="D59" s="80">
        <v>0</v>
      </c>
      <c r="E59" s="81">
        <v>1</v>
      </c>
      <c r="F59" s="80">
        <v>0</v>
      </c>
      <c r="G59" s="81">
        <v>2</v>
      </c>
      <c r="H59" s="80">
        <v>0</v>
      </c>
      <c r="I59" s="81">
        <v>5</v>
      </c>
      <c r="J59" s="81">
        <v>3</v>
      </c>
      <c r="K59" s="80">
        <v>0</v>
      </c>
      <c r="L59" s="123">
        <v>0</v>
      </c>
      <c r="M59" s="116">
        <f t="shared" si="0"/>
        <v>11</v>
      </c>
      <c r="N59" s="81">
        <v>10</v>
      </c>
      <c r="O59" s="52">
        <f t="shared" si="1"/>
        <v>0.90909090909090906</v>
      </c>
    </row>
    <row r="60" spans="1:15" ht="26" outlineLevel="2" x14ac:dyDescent="0.3">
      <c r="A60" s="198"/>
      <c r="B60" s="69">
        <v>4313019</v>
      </c>
      <c r="C60" s="70" t="s">
        <v>207</v>
      </c>
      <c r="D60" s="81">
        <v>1</v>
      </c>
      <c r="E60" s="80">
        <v>0</v>
      </c>
      <c r="F60" s="80">
        <v>0</v>
      </c>
      <c r="G60" s="81">
        <v>1</v>
      </c>
      <c r="H60" s="80">
        <v>0</v>
      </c>
      <c r="I60" s="80">
        <v>0</v>
      </c>
      <c r="J60" s="81">
        <v>3</v>
      </c>
      <c r="K60" s="80">
        <v>0</v>
      </c>
      <c r="L60" s="124">
        <v>1</v>
      </c>
      <c r="M60" s="116">
        <f t="shared" si="0"/>
        <v>6</v>
      </c>
      <c r="N60" s="81">
        <v>6</v>
      </c>
      <c r="O60" s="52">
        <f t="shared" si="1"/>
        <v>1</v>
      </c>
    </row>
    <row r="61" spans="1:15" outlineLevel="2" x14ac:dyDescent="0.3">
      <c r="A61" s="198"/>
      <c r="B61" s="69">
        <v>4314336</v>
      </c>
      <c r="C61" s="70" t="s">
        <v>208</v>
      </c>
      <c r="D61" s="80">
        <v>0</v>
      </c>
      <c r="E61" s="80">
        <v>0</v>
      </c>
      <c r="F61" s="80">
        <v>0</v>
      </c>
      <c r="G61" s="81">
        <v>4</v>
      </c>
      <c r="H61" s="80">
        <v>0</v>
      </c>
      <c r="I61" s="81">
        <v>1</v>
      </c>
      <c r="J61" s="81">
        <v>3</v>
      </c>
      <c r="K61" s="80">
        <v>0</v>
      </c>
      <c r="L61" s="123">
        <v>0</v>
      </c>
      <c r="M61" s="116">
        <f t="shared" si="0"/>
        <v>8</v>
      </c>
      <c r="N61" s="81">
        <v>6</v>
      </c>
      <c r="O61" s="52">
        <f t="shared" si="1"/>
        <v>0.75</v>
      </c>
    </row>
    <row r="62" spans="1:15" outlineLevel="2" x14ac:dyDescent="0.3">
      <c r="A62" s="198"/>
      <c r="B62" s="69">
        <v>4314595</v>
      </c>
      <c r="C62" s="70" t="s">
        <v>209</v>
      </c>
      <c r="D62" s="80">
        <v>0</v>
      </c>
      <c r="E62" s="80">
        <v>0</v>
      </c>
      <c r="F62" s="80">
        <v>0</v>
      </c>
      <c r="G62" s="81">
        <v>1</v>
      </c>
      <c r="H62" s="80">
        <v>0</v>
      </c>
      <c r="I62" s="81">
        <v>1</v>
      </c>
      <c r="J62" s="81">
        <v>3</v>
      </c>
      <c r="K62" s="80">
        <v>0</v>
      </c>
      <c r="L62" s="123">
        <v>0</v>
      </c>
      <c r="M62" s="116">
        <f t="shared" si="0"/>
        <v>5</v>
      </c>
      <c r="N62" s="81">
        <v>2</v>
      </c>
      <c r="O62" s="52">
        <f t="shared" si="1"/>
        <v>0.4</v>
      </c>
    </row>
    <row r="63" spans="1:15" outlineLevel="2" x14ac:dyDescent="0.3">
      <c r="A63" s="198"/>
      <c r="B63" s="69">
        <v>4316685</v>
      </c>
      <c r="C63" s="70" t="s">
        <v>349</v>
      </c>
      <c r="D63" s="80">
        <v>0</v>
      </c>
      <c r="E63" s="80">
        <v>0</v>
      </c>
      <c r="F63" s="80">
        <v>0</v>
      </c>
      <c r="G63" s="80">
        <v>0</v>
      </c>
      <c r="H63" s="80">
        <v>0</v>
      </c>
      <c r="I63" s="81">
        <v>1</v>
      </c>
      <c r="J63" s="81">
        <v>1</v>
      </c>
      <c r="K63" s="80">
        <v>0</v>
      </c>
      <c r="L63" s="123">
        <v>0</v>
      </c>
      <c r="M63" s="116">
        <f t="shared" si="0"/>
        <v>2</v>
      </c>
      <c r="N63" s="81">
        <v>2</v>
      </c>
      <c r="O63" s="52">
        <f t="shared" si="1"/>
        <v>1</v>
      </c>
    </row>
    <row r="64" spans="1:15" outlineLevel="2" x14ac:dyDescent="0.3">
      <c r="A64" s="198"/>
      <c r="B64" s="69">
        <v>4317175</v>
      </c>
      <c r="C64" s="70" t="s">
        <v>350</v>
      </c>
      <c r="D64" s="80">
        <v>0</v>
      </c>
      <c r="E64" s="80">
        <v>0</v>
      </c>
      <c r="F64" s="80">
        <v>0</v>
      </c>
      <c r="G64" s="81">
        <v>1</v>
      </c>
      <c r="H64" s="80">
        <v>0</v>
      </c>
      <c r="I64" s="81">
        <v>6</v>
      </c>
      <c r="J64" s="81">
        <v>1</v>
      </c>
      <c r="K64" s="80">
        <v>0</v>
      </c>
      <c r="L64" s="123">
        <v>0</v>
      </c>
      <c r="M64" s="116">
        <f t="shared" si="0"/>
        <v>8</v>
      </c>
      <c r="N64" s="81">
        <v>6</v>
      </c>
      <c r="O64" s="52">
        <f t="shared" si="1"/>
        <v>0.75</v>
      </c>
    </row>
    <row r="65" spans="1:15" outlineLevel="2" x14ac:dyDescent="0.3">
      <c r="A65" s="198"/>
      <c r="B65" s="69">
        <v>4317770</v>
      </c>
      <c r="C65" s="70" t="s">
        <v>351</v>
      </c>
      <c r="D65" s="80">
        <v>0</v>
      </c>
      <c r="E65" s="80">
        <v>0</v>
      </c>
      <c r="F65" s="80">
        <v>0</v>
      </c>
      <c r="G65" s="81">
        <v>1</v>
      </c>
      <c r="H65" s="80">
        <v>0</v>
      </c>
      <c r="I65" s="81">
        <v>1</v>
      </c>
      <c r="J65" s="80">
        <v>0</v>
      </c>
      <c r="K65" s="81">
        <v>1</v>
      </c>
      <c r="L65" s="123">
        <v>0</v>
      </c>
      <c r="M65" s="116">
        <f t="shared" si="0"/>
        <v>3</v>
      </c>
      <c r="N65" s="81">
        <v>1</v>
      </c>
      <c r="O65" s="52">
        <f t="shared" si="1"/>
        <v>0.33333333333333331</v>
      </c>
    </row>
    <row r="66" spans="1:15" ht="13.5" outlineLevel="2" thickBot="1" x14ac:dyDescent="0.35">
      <c r="A66" s="199"/>
      <c r="B66" s="71">
        <v>4318228</v>
      </c>
      <c r="C66" s="72" t="s">
        <v>198</v>
      </c>
      <c r="D66" s="83">
        <v>0</v>
      </c>
      <c r="E66" s="83">
        <v>0</v>
      </c>
      <c r="F66" s="83">
        <v>0</v>
      </c>
      <c r="G66" s="82">
        <v>2</v>
      </c>
      <c r="H66" s="83">
        <v>0</v>
      </c>
      <c r="I66" s="83">
        <v>0</v>
      </c>
      <c r="J66" s="82">
        <v>2</v>
      </c>
      <c r="K66" s="83">
        <v>0</v>
      </c>
      <c r="L66" s="125">
        <v>0</v>
      </c>
      <c r="M66" s="117">
        <f t="shared" si="0"/>
        <v>4</v>
      </c>
      <c r="N66" s="82">
        <v>2</v>
      </c>
      <c r="O66" s="15">
        <f t="shared" si="1"/>
        <v>0.5</v>
      </c>
    </row>
    <row r="67" spans="1:15" ht="14.5" outlineLevel="1" thickBot="1" x14ac:dyDescent="0.35">
      <c r="A67" s="192" t="s">
        <v>177</v>
      </c>
      <c r="B67" s="193"/>
      <c r="C67" s="193"/>
      <c r="D67" s="85">
        <f t="shared" ref="D67:N67" si="6">SUBTOTAL(9,D47:D66)</f>
        <v>4</v>
      </c>
      <c r="E67" s="85">
        <f t="shared" si="6"/>
        <v>1</v>
      </c>
      <c r="F67" s="85">
        <f t="shared" si="6"/>
        <v>6</v>
      </c>
      <c r="G67" s="84">
        <f t="shared" si="6"/>
        <v>44</v>
      </c>
      <c r="H67" s="85">
        <f t="shared" si="6"/>
        <v>1</v>
      </c>
      <c r="I67" s="85">
        <f t="shared" si="6"/>
        <v>89</v>
      </c>
      <c r="J67" s="84">
        <f t="shared" si="6"/>
        <v>28</v>
      </c>
      <c r="K67" s="85">
        <f t="shared" si="6"/>
        <v>4</v>
      </c>
      <c r="L67" s="126">
        <f t="shared" si="6"/>
        <v>1</v>
      </c>
      <c r="M67" s="118">
        <f t="shared" si="6"/>
        <v>178</v>
      </c>
      <c r="N67" s="84">
        <f t="shared" si="6"/>
        <v>140</v>
      </c>
      <c r="O67" s="12">
        <f>N67/M67</f>
        <v>0.7865168539325843</v>
      </c>
    </row>
    <row r="68" spans="1:15" ht="26" outlineLevel="2" x14ac:dyDescent="0.3">
      <c r="A68" s="197" t="s">
        <v>259</v>
      </c>
      <c r="B68" s="73">
        <v>4310489</v>
      </c>
      <c r="C68" s="74" t="s">
        <v>352</v>
      </c>
      <c r="D68" s="87">
        <v>3</v>
      </c>
      <c r="E68" s="87">
        <v>2</v>
      </c>
      <c r="F68" s="87">
        <v>1</v>
      </c>
      <c r="G68" s="87">
        <v>4</v>
      </c>
      <c r="H68" s="86">
        <v>0</v>
      </c>
      <c r="I68" s="87">
        <v>2</v>
      </c>
      <c r="J68" s="87">
        <v>13</v>
      </c>
      <c r="K68" s="86">
        <v>0</v>
      </c>
      <c r="L68" s="127">
        <v>0</v>
      </c>
      <c r="M68" s="119">
        <f t="shared" si="0"/>
        <v>25</v>
      </c>
      <c r="N68" s="87">
        <v>18</v>
      </c>
      <c r="O68" s="14">
        <f t="shared" si="1"/>
        <v>0.72</v>
      </c>
    </row>
    <row r="69" spans="1:15" ht="26" outlineLevel="2" x14ac:dyDescent="0.3">
      <c r="A69" s="198"/>
      <c r="B69" s="69">
        <v>4311876</v>
      </c>
      <c r="C69" s="70" t="s">
        <v>303</v>
      </c>
      <c r="D69" s="80">
        <v>0</v>
      </c>
      <c r="E69" s="80">
        <v>0</v>
      </c>
      <c r="F69" s="80">
        <v>0</v>
      </c>
      <c r="G69" s="81">
        <v>1</v>
      </c>
      <c r="H69" s="80">
        <v>0</v>
      </c>
      <c r="I69" s="80">
        <v>0</v>
      </c>
      <c r="J69" s="80">
        <v>0</v>
      </c>
      <c r="K69" s="80">
        <v>0</v>
      </c>
      <c r="L69" s="123">
        <v>0</v>
      </c>
      <c r="M69" s="116">
        <f t="shared" si="0"/>
        <v>1</v>
      </c>
      <c r="N69" s="81">
        <v>1</v>
      </c>
      <c r="O69" s="52">
        <f t="shared" si="1"/>
        <v>1</v>
      </c>
    </row>
    <row r="70" spans="1:15" outlineLevel="2" x14ac:dyDescent="0.3">
      <c r="A70" s="198"/>
      <c r="B70" s="69">
        <v>4311877</v>
      </c>
      <c r="C70" s="70" t="s">
        <v>210</v>
      </c>
      <c r="D70" s="80">
        <v>0</v>
      </c>
      <c r="E70" s="80">
        <v>0</v>
      </c>
      <c r="F70" s="80">
        <v>0</v>
      </c>
      <c r="G70" s="81">
        <v>7</v>
      </c>
      <c r="H70" s="80">
        <v>0</v>
      </c>
      <c r="I70" s="80">
        <v>0</v>
      </c>
      <c r="J70" s="80">
        <v>0</v>
      </c>
      <c r="K70" s="80">
        <v>0</v>
      </c>
      <c r="L70" s="123">
        <v>0</v>
      </c>
      <c r="M70" s="116">
        <f t="shared" si="0"/>
        <v>7</v>
      </c>
      <c r="N70" s="81">
        <v>7</v>
      </c>
      <c r="O70" s="52">
        <f t="shared" si="1"/>
        <v>1</v>
      </c>
    </row>
    <row r="71" spans="1:15" ht="26" outlineLevel="2" x14ac:dyDescent="0.3">
      <c r="A71" s="198"/>
      <c r="B71" s="69">
        <v>4311880</v>
      </c>
      <c r="C71" s="70" t="s">
        <v>211</v>
      </c>
      <c r="D71" s="80">
        <v>0</v>
      </c>
      <c r="E71" s="80">
        <v>0</v>
      </c>
      <c r="F71" s="80">
        <v>0</v>
      </c>
      <c r="G71" s="81">
        <v>6</v>
      </c>
      <c r="H71" s="80">
        <v>0</v>
      </c>
      <c r="I71" s="81">
        <v>1</v>
      </c>
      <c r="J71" s="80">
        <v>0</v>
      </c>
      <c r="K71" s="80">
        <v>0</v>
      </c>
      <c r="L71" s="123">
        <v>0</v>
      </c>
      <c r="M71" s="116">
        <f t="shared" si="0"/>
        <v>7</v>
      </c>
      <c r="N71" s="81">
        <v>6</v>
      </c>
      <c r="O71" s="52">
        <f t="shared" si="1"/>
        <v>0.8571428571428571</v>
      </c>
    </row>
    <row r="72" spans="1:15" outlineLevel="2" x14ac:dyDescent="0.3">
      <c r="A72" s="198"/>
      <c r="B72" s="69">
        <v>4315492</v>
      </c>
      <c r="C72" s="70" t="s">
        <v>212</v>
      </c>
      <c r="D72" s="80">
        <v>0</v>
      </c>
      <c r="E72" s="80">
        <v>0</v>
      </c>
      <c r="F72" s="80">
        <v>0</v>
      </c>
      <c r="G72" s="81">
        <v>2</v>
      </c>
      <c r="H72" s="80">
        <v>0</v>
      </c>
      <c r="I72" s="80">
        <v>0</v>
      </c>
      <c r="J72" s="80">
        <v>0</v>
      </c>
      <c r="K72" s="80">
        <v>0</v>
      </c>
      <c r="L72" s="123">
        <v>0</v>
      </c>
      <c r="M72" s="116">
        <f t="shared" si="0"/>
        <v>2</v>
      </c>
      <c r="N72" s="80">
        <v>0</v>
      </c>
      <c r="O72" s="52">
        <f t="shared" si="1"/>
        <v>0</v>
      </c>
    </row>
    <row r="73" spans="1:15" outlineLevel="2" x14ac:dyDescent="0.3">
      <c r="A73" s="198"/>
      <c r="B73" s="69">
        <v>4315817</v>
      </c>
      <c r="C73" s="70" t="s">
        <v>213</v>
      </c>
      <c r="D73" s="80">
        <v>0</v>
      </c>
      <c r="E73" s="80">
        <v>0</v>
      </c>
      <c r="F73" s="80">
        <v>0</v>
      </c>
      <c r="G73" s="81">
        <v>3</v>
      </c>
      <c r="H73" s="80">
        <v>0</v>
      </c>
      <c r="I73" s="81">
        <v>1</v>
      </c>
      <c r="J73" s="80">
        <v>0</v>
      </c>
      <c r="K73" s="80">
        <v>0</v>
      </c>
      <c r="L73" s="123">
        <v>0</v>
      </c>
      <c r="M73" s="116">
        <f t="shared" si="0"/>
        <v>4</v>
      </c>
      <c r="N73" s="81">
        <v>2</v>
      </c>
      <c r="O73" s="52">
        <f t="shared" si="1"/>
        <v>0.5</v>
      </c>
    </row>
    <row r="74" spans="1:15" ht="26" outlineLevel="2" x14ac:dyDescent="0.3">
      <c r="A74" s="198"/>
      <c r="B74" s="69">
        <v>4316800</v>
      </c>
      <c r="C74" s="70" t="s">
        <v>353</v>
      </c>
      <c r="D74" s="80">
        <v>0</v>
      </c>
      <c r="E74" s="80">
        <v>0</v>
      </c>
      <c r="F74" s="80">
        <v>0</v>
      </c>
      <c r="G74" s="81">
        <v>1</v>
      </c>
      <c r="H74" s="80">
        <v>0</v>
      </c>
      <c r="I74" s="80">
        <v>0</v>
      </c>
      <c r="J74" s="80">
        <v>0</v>
      </c>
      <c r="K74" s="80">
        <v>0</v>
      </c>
      <c r="L74" s="123">
        <v>0</v>
      </c>
      <c r="M74" s="116">
        <f t="shared" ref="M74:M101" si="7">SUM(D74:L74)</f>
        <v>1</v>
      </c>
      <c r="N74" s="81">
        <v>1</v>
      </c>
      <c r="O74" s="52">
        <f t="shared" ref="O74:O101" si="8">N74/M74</f>
        <v>1</v>
      </c>
    </row>
    <row r="75" spans="1:15" outlineLevel="2" x14ac:dyDescent="0.3">
      <c r="A75" s="198"/>
      <c r="B75" s="69">
        <v>4317490</v>
      </c>
      <c r="C75" s="70" t="s">
        <v>268</v>
      </c>
      <c r="D75" s="80">
        <v>0</v>
      </c>
      <c r="E75" s="80">
        <v>0</v>
      </c>
      <c r="F75" s="80">
        <v>0</v>
      </c>
      <c r="G75" s="81">
        <v>2</v>
      </c>
      <c r="H75" s="80">
        <v>0</v>
      </c>
      <c r="I75" s="81">
        <v>1</v>
      </c>
      <c r="J75" s="80">
        <v>0</v>
      </c>
      <c r="K75" s="80">
        <v>0</v>
      </c>
      <c r="L75" s="123">
        <v>0</v>
      </c>
      <c r="M75" s="116">
        <f t="shared" si="7"/>
        <v>3</v>
      </c>
      <c r="N75" s="81">
        <v>2</v>
      </c>
      <c r="O75" s="52">
        <f t="shared" si="8"/>
        <v>0.66666666666666663</v>
      </c>
    </row>
    <row r="76" spans="1:15" outlineLevel="2" x14ac:dyDescent="0.3">
      <c r="A76" s="198"/>
      <c r="B76" s="69">
        <v>4317869</v>
      </c>
      <c r="C76" s="70" t="s">
        <v>354</v>
      </c>
      <c r="D76" s="80">
        <v>0</v>
      </c>
      <c r="E76" s="80">
        <v>0</v>
      </c>
      <c r="F76" s="80">
        <v>0</v>
      </c>
      <c r="G76" s="81">
        <v>11</v>
      </c>
      <c r="H76" s="81">
        <v>1</v>
      </c>
      <c r="I76" s="80">
        <v>0</v>
      </c>
      <c r="J76" s="81">
        <v>1</v>
      </c>
      <c r="K76" s="80">
        <v>0</v>
      </c>
      <c r="L76" s="123">
        <v>0</v>
      </c>
      <c r="M76" s="116">
        <f t="shared" si="7"/>
        <v>13</v>
      </c>
      <c r="N76" s="81">
        <v>11</v>
      </c>
      <c r="O76" s="52">
        <f t="shared" si="8"/>
        <v>0.84615384615384615</v>
      </c>
    </row>
    <row r="77" spans="1:15" outlineLevel="2" x14ac:dyDescent="0.3">
      <c r="A77" s="198"/>
      <c r="B77" s="69">
        <v>4318358</v>
      </c>
      <c r="C77" s="70" t="s">
        <v>304</v>
      </c>
      <c r="D77" s="80">
        <v>0</v>
      </c>
      <c r="E77" s="80">
        <v>0</v>
      </c>
      <c r="F77" s="80">
        <v>0</v>
      </c>
      <c r="G77" s="81">
        <v>1</v>
      </c>
      <c r="H77" s="80">
        <v>0</v>
      </c>
      <c r="I77" s="81">
        <v>6</v>
      </c>
      <c r="J77" s="80">
        <v>0</v>
      </c>
      <c r="K77" s="80">
        <v>0</v>
      </c>
      <c r="L77" s="123">
        <v>0</v>
      </c>
      <c r="M77" s="116">
        <f t="shared" si="7"/>
        <v>7</v>
      </c>
      <c r="N77" s="81">
        <v>4</v>
      </c>
      <c r="O77" s="52">
        <f t="shared" si="8"/>
        <v>0.5714285714285714</v>
      </c>
    </row>
    <row r="78" spans="1:15" ht="26.5" outlineLevel="2" thickBot="1" x14ac:dyDescent="0.35">
      <c r="A78" s="199"/>
      <c r="B78" s="71">
        <v>7500104</v>
      </c>
      <c r="C78" s="72" t="s">
        <v>214</v>
      </c>
      <c r="D78" s="82">
        <v>1</v>
      </c>
      <c r="E78" s="83">
        <v>0</v>
      </c>
      <c r="F78" s="83">
        <v>0</v>
      </c>
      <c r="G78" s="83">
        <v>0</v>
      </c>
      <c r="H78" s="83">
        <v>0</v>
      </c>
      <c r="I78" s="83">
        <v>0</v>
      </c>
      <c r="J78" s="83">
        <v>0</v>
      </c>
      <c r="K78" s="83">
        <v>0</v>
      </c>
      <c r="L78" s="125">
        <v>0</v>
      </c>
      <c r="M78" s="117">
        <f t="shared" si="7"/>
        <v>1</v>
      </c>
      <c r="N78" s="82">
        <v>1</v>
      </c>
      <c r="O78" s="15">
        <f t="shared" si="8"/>
        <v>1</v>
      </c>
    </row>
    <row r="79" spans="1:15" ht="14.5" outlineLevel="1" thickBot="1" x14ac:dyDescent="0.35">
      <c r="A79" s="192" t="s">
        <v>260</v>
      </c>
      <c r="B79" s="193"/>
      <c r="C79" s="193"/>
      <c r="D79" s="84">
        <f t="shared" ref="D79:N79" si="9">SUBTOTAL(9,D68:D78)</f>
        <v>4</v>
      </c>
      <c r="E79" s="85">
        <f t="shared" si="9"/>
        <v>2</v>
      </c>
      <c r="F79" s="85">
        <f t="shared" si="9"/>
        <v>1</v>
      </c>
      <c r="G79" s="85">
        <f t="shared" si="9"/>
        <v>38</v>
      </c>
      <c r="H79" s="85">
        <f t="shared" si="9"/>
        <v>1</v>
      </c>
      <c r="I79" s="85">
        <f t="shared" si="9"/>
        <v>11</v>
      </c>
      <c r="J79" s="85">
        <f t="shared" si="9"/>
        <v>14</v>
      </c>
      <c r="K79" s="85">
        <f t="shared" si="9"/>
        <v>0</v>
      </c>
      <c r="L79" s="126">
        <f t="shared" si="9"/>
        <v>0</v>
      </c>
      <c r="M79" s="118">
        <f t="shared" si="9"/>
        <v>71</v>
      </c>
      <c r="N79" s="84">
        <f t="shared" si="9"/>
        <v>53</v>
      </c>
      <c r="O79" s="12">
        <f>N79/M79</f>
        <v>0.74647887323943662</v>
      </c>
    </row>
    <row r="80" spans="1:15" outlineLevel="2" x14ac:dyDescent="0.3">
      <c r="A80" s="197" t="s">
        <v>150</v>
      </c>
      <c r="B80" s="73">
        <v>4310030</v>
      </c>
      <c r="C80" s="74" t="s">
        <v>215</v>
      </c>
      <c r="D80" s="86">
        <v>0</v>
      </c>
      <c r="E80" s="86">
        <v>0</v>
      </c>
      <c r="F80" s="86">
        <v>0</v>
      </c>
      <c r="G80" s="87">
        <v>6</v>
      </c>
      <c r="H80" s="86">
        <v>0</v>
      </c>
      <c r="I80" s="86">
        <v>0</v>
      </c>
      <c r="J80" s="87">
        <v>2</v>
      </c>
      <c r="K80" s="86">
        <v>0</v>
      </c>
      <c r="L80" s="127">
        <v>0</v>
      </c>
      <c r="M80" s="119">
        <f t="shared" si="7"/>
        <v>8</v>
      </c>
      <c r="N80" s="87">
        <v>5</v>
      </c>
      <c r="O80" s="14">
        <f t="shared" si="8"/>
        <v>0.625</v>
      </c>
    </row>
    <row r="81" spans="1:15" outlineLevel="2" x14ac:dyDescent="0.3">
      <c r="A81" s="198"/>
      <c r="B81" s="69">
        <v>4311358</v>
      </c>
      <c r="C81" s="70" t="s">
        <v>355</v>
      </c>
      <c r="D81" s="80">
        <v>0</v>
      </c>
      <c r="E81" s="80">
        <v>0</v>
      </c>
      <c r="F81" s="81">
        <v>1</v>
      </c>
      <c r="G81" s="81">
        <v>2</v>
      </c>
      <c r="H81" s="80">
        <v>0</v>
      </c>
      <c r="I81" s="81">
        <v>4</v>
      </c>
      <c r="J81" s="81">
        <v>3</v>
      </c>
      <c r="K81" s="80">
        <v>0</v>
      </c>
      <c r="L81" s="124">
        <v>1</v>
      </c>
      <c r="M81" s="116">
        <f t="shared" si="7"/>
        <v>11</v>
      </c>
      <c r="N81" s="81">
        <v>9</v>
      </c>
      <c r="O81" s="52">
        <f t="shared" si="8"/>
        <v>0.81818181818181823</v>
      </c>
    </row>
    <row r="82" spans="1:15" outlineLevel="2" x14ac:dyDescent="0.3">
      <c r="A82" s="198"/>
      <c r="B82" s="69">
        <v>4312617</v>
      </c>
      <c r="C82" s="70" t="s">
        <v>216</v>
      </c>
      <c r="D82" s="80">
        <v>0</v>
      </c>
      <c r="E82" s="80">
        <v>0</v>
      </c>
      <c r="F82" s="80">
        <v>0</v>
      </c>
      <c r="G82" s="81">
        <v>1</v>
      </c>
      <c r="H82" s="80">
        <v>0</v>
      </c>
      <c r="I82" s="80">
        <v>0</v>
      </c>
      <c r="J82" s="81">
        <v>1</v>
      </c>
      <c r="K82" s="80">
        <v>0</v>
      </c>
      <c r="L82" s="123">
        <v>0</v>
      </c>
      <c r="M82" s="116">
        <f t="shared" si="7"/>
        <v>2</v>
      </c>
      <c r="N82" s="81">
        <v>1</v>
      </c>
      <c r="O82" s="52">
        <f t="shared" si="8"/>
        <v>0.5</v>
      </c>
    </row>
    <row r="83" spans="1:15" outlineLevel="2" x14ac:dyDescent="0.3">
      <c r="A83" s="198"/>
      <c r="B83" s="69">
        <v>4316325</v>
      </c>
      <c r="C83" s="70" t="s">
        <v>186</v>
      </c>
      <c r="D83" s="80">
        <v>0</v>
      </c>
      <c r="E83" s="80">
        <v>0</v>
      </c>
      <c r="F83" s="81">
        <v>1</v>
      </c>
      <c r="G83" s="81">
        <v>2</v>
      </c>
      <c r="H83" s="80">
        <v>0</v>
      </c>
      <c r="I83" s="81">
        <v>1</v>
      </c>
      <c r="J83" s="80">
        <v>0</v>
      </c>
      <c r="K83" s="80">
        <v>0</v>
      </c>
      <c r="L83" s="123">
        <v>0</v>
      </c>
      <c r="M83" s="116">
        <f t="shared" si="7"/>
        <v>4</v>
      </c>
      <c r="N83" s="81">
        <v>3</v>
      </c>
      <c r="O83" s="52">
        <f t="shared" si="8"/>
        <v>0.75</v>
      </c>
    </row>
    <row r="84" spans="1:15" ht="13.5" outlineLevel="2" thickBot="1" x14ac:dyDescent="0.35">
      <c r="A84" s="199"/>
      <c r="B84" s="71">
        <v>4316962</v>
      </c>
      <c r="C84" s="72" t="s">
        <v>356</v>
      </c>
      <c r="D84" s="83">
        <v>0</v>
      </c>
      <c r="E84" s="83">
        <v>0</v>
      </c>
      <c r="F84" s="83">
        <v>0</v>
      </c>
      <c r="G84" s="82">
        <v>6</v>
      </c>
      <c r="H84" s="83">
        <v>0</v>
      </c>
      <c r="I84" s="83">
        <v>0</v>
      </c>
      <c r="J84" s="82">
        <v>2</v>
      </c>
      <c r="K84" s="83">
        <v>0</v>
      </c>
      <c r="L84" s="125">
        <v>0</v>
      </c>
      <c r="M84" s="117">
        <f t="shared" si="7"/>
        <v>8</v>
      </c>
      <c r="N84" s="82">
        <v>6</v>
      </c>
      <c r="O84" s="15">
        <f t="shared" si="8"/>
        <v>0.75</v>
      </c>
    </row>
    <row r="85" spans="1:15" ht="14.5" outlineLevel="1" thickBot="1" x14ac:dyDescent="0.35">
      <c r="A85" s="192" t="s">
        <v>178</v>
      </c>
      <c r="B85" s="193"/>
      <c r="C85" s="193"/>
      <c r="D85" s="85">
        <f t="shared" ref="D85:N85" si="10">SUBTOTAL(9,D80:D84)</f>
        <v>0</v>
      </c>
      <c r="E85" s="85">
        <f t="shared" si="10"/>
        <v>0</v>
      </c>
      <c r="F85" s="85">
        <f t="shared" si="10"/>
        <v>2</v>
      </c>
      <c r="G85" s="84">
        <f t="shared" si="10"/>
        <v>17</v>
      </c>
      <c r="H85" s="85">
        <f t="shared" si="10"/>
        <v>0</v>
      </c>
      <c r="I85" s="85">
        <f t="shared" si="10"/>
        <v>5</v>
      </c>
      <c r="J85" s="84">
        <f t="shared" si="10"/>
        <v>8</v>
      </c>
      <c r="K85" s="85">
        <f t="shared" si="10"/>
        <v>0</v>
      </c>
      <c r="L85" s="126">
        <f t="shared" si="10"/>
        <v>1</v>
      </c>
      <c r="M85" s="118">
        <f t="shared" si="10"/>
        <v>33</v>
      </c>
      <c r="N85" s="84">
        <f t="shared" si="10"/>
        <v>24</v>
      </c>
      <c r="O85" s="12">
        <f>N85/M85</f>
        <v>0.72727272727272729</v>
      </c>
    </row>
    <row r="86" spans="1:15" outlineLevel="2" x14ac:dyDescent="0.3">
      <c r="A86" s="197" t="s">
        <v>151</v>
      </c>
      <c r="B86" s="73">
        <v>3500140</v>
      </c>
      <c r="C86" s="74" t="s">
        <v>357</v>
      </c>
      <c r="D86" s="86">
        <v>0</v>
      </c>
      <c r="E86" s="86">
        <v>0</v>
      </c>
      <c r="F86" s="86">
        <v>0</v>
      </c>
      <c r="G86" s="86">
        <v>0</v>
      </c>
      <c r="H86" s="86">
        <v>0</v>
      </c>
      <c r="I86" s="87">
        <v>1</v>
      </c>
      <c r="J86" s="87">
        <v>1</v>
      </c>
      <c r="K86" s="86">
        <v>0</v>
      </c>
      <c r="L86" s="127">
        <v>0</v>
      </c>
      <c r="M86" s="119">
        <f t="shared" si="7"/>
        <v>2</v>
      </c>
      <c r="N86" s="87">
        <v>1</v>
      </c>
      <c r="O86" s="14">
        <f t="shared" si="8"/>
        <v>0.5</v>
      </c>
    </row>
    <row r="87" spans="1:15" outlineLevel="2" x14ac:dyDescent="0.3">
      <c r="A87" s="198"/>
      <c r="B87" s="69">
        <v>4310043</v>
      </c>
      <c r="C87" s="70" t="s">
        <v>358</v>
      </c>
      <c r="D87" s="80">
        <v>0</v>
      </c>
      <c r="E87" s="80">
        <v>0</v>
      </c>
      <c r="F87" s="81">
        <v>2</v>
      </c>
      <c r="G87" s="81">
        <v>13</v>
      </c>
      <c r="H87" s="81">
        <v>1</v>
      </c>
      <c r="I87" s="80">
        <v>0</v>
      </c>
      <c r="J87" s="81">
        <v>4</v>
      </c>
      <c r="K87" s="81">
        <v>1</v>
      </c>
      <c r="L87" s="123">
        <v>0</v>
      </c>
      <c r="M87" s="116">
        <f t="shared" si="7"/>
        <v>21</v>
      </c>
      <c r="N87" s="81">
        <v>19</v>
      </c>
      <c r="O87" s="52">
        <f t="shared" si="8"/>
        <v>0.90476190476190477</v>
      </c>
    </row>
    <row r="88" spans="1:15" outlineLevel="2" x14ac:dyDescent="0.3">
      <c r="A88" s="198"/>
      <c r="B88" s="69">
        <v>4310745</v>
      </c>
      <c r="C88" s="70" t="s">
        <v>217</v>
      </c>
      <c r="D88" s="80">
        <v>0</v>
      </c>
      <c r="E88" s="80">
        <v>0</v>
      </c>
      <c r="F88" s="81">
        <v>1</v>
      </c>
      <c r="G88" s="81">
        <v>7</v>
      </c>
      <c r="H88" s="80">
        <v>0</v>
      </c>
      <c r="I88" s="81">
        <v>1</v>
      </c>
      <c r="J88" s="80">
        <v>0</v>
      </c>
      <c r="K88" s="80">
        <v>0</v>
      </c>
      <c r="L88" s="123">
        <v>0</v>
      </c>
      <c r="M88" s="116">
        <f t="shared" si="7"/>
        <v>9</v>
      </c>
      <c r="N88" s="81">
        <v>6</v>
      </c>
      <c r="O88" s="52">
        <f t="shared" si="8"/>
        <v>0.66666666666666663</v>
      </c>
    </row>
    <row r="89" spans="1:15" outlineLevel="2" x14ac:dyDescent="0.3">
      <c r="A89" s="198"/>
      <c r="B89" s="69">
        <v>4311827</v>
      </c>
      <c r="C89" s="70" t="s">
        <v>218</v>
      </c>
      <c r="D89" s="80">
        <v>0</v>
      </c>
      <c r="E89" s="80">
        <v>0</v>
      </c>
      <c r="F89" s="80">
        <v>0</v>
      </c>
      <c r="G89" s="81">
        <v>12</v>
      </c>
      <c r="H89" s="80">
        <v>0</v>
      </c>
      <c r="I89" s="81">
        <v>2</v>
      </c>
      <c r="J89" s="81">
        <v>2</v>
      </c>
      <c r="K89" s="80">
        <v>0</v>
      </c>
      <c r="L89" s="123">
        <v>0</v>
      </c>
      <c r="M89" s="116">
        <f t="shared" si="7"/>
        <v>16</v>
      </c>
      <c r="N89" s="81">
        <v>14</v>
      </c>
      <c r="O89" s="52">
        <f t="shared" si="8"/>
        <v>0.875</v>
      </c>
    </row>
    <row r="90" spans="1:15" outlineLevel="2" x14ac:dyDescent="0.3">
      <c r="A90" s="198"/>
      <c r="B90" s="69">
        <v>4313103</v>
      </c>
      <c r="C90" s="70" t="s">
        <v>219</v>
      </c>
      <c r="D90" s="80">
        <v>0</v>
      </c>
      <c r="E90" s="80">
        <v>0</v>
      </c>
      <c r="F90" s="80">
        <v>0</v>
      </c>
      <c r="G90" s="81">
        <v>6</v>
      </c>
      <c r="H90" s="80">
        <v>0</v>
      </c>
      <c r="I90" s="81">
        <v>1</v>
      </c>
      <c r="J90" s="81">
        <v>2</v>
      </c>
      <c r="K90" s="80">
        <v>0</v>
      </c>
      <c r="L90" s="123">
        <v>0</v>
      </c>
      <c r="M90" s="116">
        <f t="shared" si="7"/>
        <v>9</v>
      </c>
      <c r="N90" s="81">
        <v>8</v>
      </c>
      <c r="O90" s="52">
        <f t="shared" si="8"/>
        <v>0.88888888888888884</v>
      </c>
    </row>
    <row r="91" spans="1:15" outlineLevel="2" x14ac:dyDescent="0.3">
      <c r="A91" s="198"/>
      <c r="B91" s="69">
        <v>4314511</v>
      </c>
      <c r="C91" s="70" t="s">
        <v>359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1">
        <v>4</v>
      </c>
      <c r="K91" s="81">
        <v>1</v>
      </c>
      <c r="L91" s="123">
        <v>0</v>
      </c>
      <c r="M91" s="116">
        <f t="shared" si="7"/>
        <v>5</v>
      </c>
      <c r="N91" s="81">
        <v>5</v>
      </c>
      <c r="O91" s="52">
        <f t="shared" si="8"/>
        <v>1</v>
      </c>
    </row>
    <row r="92" spans="1:15" ht="26.5" outlineLevel="2" thickBot="1" x14ac:dyDescent="0.35">
      <c r="A92" s="199"/>
      <c r="B92" s="71">
        <v>4318258</v>
      </c>
      <c r="C92" s="72" t="s">
        <v>360</v>
      </c>
      <c r="D92" s="83">
        <v>0</v>
      </c>
      <c r="E92" s="83">
        <v>0</v>
      </c>
      <c r="F92" s="83">
        <v>0</v>
      </c>
      <c r="G92" s="82">
        <v>4</v>
      </c>
      <c r="H92" s="83">
        <v>0</v>
      </c>
      <c r="I92" s="82">
        <v>1</v>
      </c>
      <c r="J92" s="83">
        <v>0</v>
      </c>
      <c r="K92" s="83">
        <v>0</v>
      </c>
      <c r="L92" s="125">
        <v>0</v>
      </c>
      <c r="M92" s="117">
        <f t="shared" si="7"/>
        <v>5</v>
      </c>
      <c r="N92" s="82">
        <v>5</v>
      </c>
      <c r="O92" s="15">
        <f t="shared" si="8"/>
        <v>1</v>
      </c>
    </row>
    <row r="93" spans="1:15" ht="14.5" outlineLevel="1" thickBot="1" x14ac:dyDescent="0.35">
      <c r="A93" s="192" t="s">
        <v>179</v>
      </c>
      <c r="B93" s="193"/>
      <c r="C93" s="193"/>
      <c r="D93" s="85">
        <f t="shared" ref="D93:N93" si="11">SUBTOTAL(9,D86:D92)</f>
        <v>0</v>
      </c>
      <c r="E93" s="85">
        <f t="shared" si="11"/>
        <v>0</v>
      </c>
      <c r="F93" s="85">
        <f t="shared" si="11"/>
        <v>3</v>
      </c>
      <c r="G93" s="84">
        <f t="shared" si="11"/>
        <v>42</v>
      </c>
      <c r="H93" s="85">
        <f t="shared" si="11"/>
        <v>1</v>
      </c>
      <c r="I93" s="84">
        <f t="shared" si="11"/>
        <v>6</v>
      </c>
      <c r="J93" s="85">
        <f t="shared" si="11"/>
        <v>13</v>
      </c>
      <c r="K93" s="85">
        <f t="shared" si="11"/>
        <v>2</v>
      </c>
      <c r="L93" s="126">
        <f t="shared" si="11"/>
        <v>0</v>
      </c>
      <c r="M93" s="118">
        <f t="shared" si="11"/>
        <v>67</v>
      </c>
      <c r="N93" s="84">
        <f t="shared" si="11"/>
        <v>58</v>
      </c>
      <c r="O93" s="12">
        <f>N93/M93</f>
        <v>0.86567164179104472</v>
      </c>
    </row>
    <row r="94" spans="1:15" ht="52.5" outlineLevel="2" thickBot="1" x14ac:dyDescent="0.35">
      <c r="A94" s="75" t="s">
        <v>169</v>
      </c>
      <c r="B94" s="76">
        <v>4317197</v>
      </c>
      <c r="C94" s="77" t="s">
        <v>363</v>
      </c>
      <c r="D94" s="88">
        <v>0</v>
      </c>
      <c r="E94" s="88">
        <v>0</v>
      </c>
      <c r="F94" s="88">
        <v>0</v>
      </c>
      <c r="G94" s="89">
        <v>3</v>
      </c>
      <c r="H94" s="88">
        <v>0</v>
      </c>
      <c r="I94" s="88">
        <v>0</v>
      </c>
      <c r="J94" s="88">
        <v>0</v>
      </c>
      <c r="K94" s="88">
        <v>0</v>
      </c>
      <c r="L94" s="128">
        <v>0</v>
      </c>
      <c r="M94" s="120">
        <f t="shared" si="7"/>
        <v>3</v>
      </c>
      <c r="N94" s="89">
        <v>3</v>
      </c>
      <c r="O94" s="63">
        <f t="shared" si="8"/>
        <v>1</v>
      </c>
    </row>
    <row r="95" spans="1:15" ht="14.5" outlineLevel="1" thickBot="1" x14ac:dyDescent="0.35">
      <c r="A95" s="192" t="s">
        <v>181</v>
      </c>
      <c r="B95" s="193"/>
      <c r="C95" s="193"/>
      <c r="D95" s="85">
        <f t="shared" ref="D95:N95" si="12">SUBTOTAL(9,D94:D94)</f>
        <v>0</v>
      </c>
      <c r="E95" s="85">
        <f t="shared" si="12"/>
        <v>0</v>
      </c>
      <c r="F95" s="85">
        <f t="shared" si="12"/>
        <v>0</v>
      </c>
      <c r="G95" s="84">
        <f t="shared" si="12"/>
        <v>3</v>
      </c>
      <c r="H95" s="85">
        <f t="shared" si="12"/>
        <v>0</v>
      </c>
      <c r="I95" s="85">
        <f t="shared" si="12"/>
        <v>0</v>
      </c>
      <c r="J95" s="85">
        <f t="shared" si="12"/>
        <v>0</v>
      </c>
      <c r="K95" s="85">
        <f t="shared" si="12"/>
        <v>0</v>
      </c>
      <c r="L95" s="126">
        <f t="shared" si="12"/>
        <v>0</v>
      </c>
      <c r="M95" s="118">
        <f t="shared" si="12"/>
        <v>3</v>
      </c>
      <c r="N95" s="84">
        <f t="shared" si="12"/>
        <v>3</v>
      </c>
      <c r="O95" s="12">
        <f>N95/M95</f>
        <v>1</v>
      </c>
    </row>
    <row r="96" spans="1:15" ht="28" customHeight="1" outlineLevel="2" x14ac:dyDescent="0.3">
      <c r="A96" s="197" t="s">
        <v>171</v>
      </c>
      <c r="B96" s="73">
        <v>4314308</v>
      </c>
      <c r="C96" s="74" t="s">
        <v>362</v>
      </c>
      <c r="D96" s="86">
        <v>0</v>
      </c>
      <c r="E96" s="86">
        <v>0</v>
      </c>
      <c r="F96" s="86">
        <v>0</v>
      </c>
      <c r="G96" s="87">
        <v>4</v>
      </c>
      <c r="H96" s="86">
        <v>0</v>
      </c>
      <c r="I96" s="87">
        <v>2</v>
      </c>
      <c r="J96" s="86">
        <v>0</v>
      </c>
      <c r="K96" s="86">
        <v>0</v>
      </c>
      <c r="L96" s="127">
        <v>0</v>
      </c>
      <c r="M96" s="119">
        <f t="shared" si="7"/>
        <v>6</v>
      </c>
      <c r="N96" s="87">
        <v>3</v>
      </c>
      <c r="O96" s="14">
        <f t="shared" si="8"/>
        <v>0.5</v>
      </c>
    </row>
    <row r="97" spans="1:16" ht="28" customHeight="1" outlineLevel="2" thickBot="1" x14ac:dyDescent="0.35">
      <c r="A97" s="199"/>
      <c r="B97" s="71">
        <v>4315142</v>
      </c>
      <c r="C97" s="72" t="s">
        <v>220</v>
      </c>
      <c r="D97" s="83">
        <v>0</v>
      </c>
      <c r="E97" s="83">
        <v>0</v>
      </c>
      <c r="F97" s="83">
        <v>0</v>
      </c>
      <c r="G97" s="82">
        <v>4</v>
      </c>
      <c r="H97" s="83">
        <v>0</v>
      </c>
      <c r="I97" s="83">
        <v>0</v>
      </c>
      <c r="J97" s="83">
        <v>0</v>
      </c>
      <c r="K97" s="83">
        <v>0</v>
      </c>
      <c r="L97" s="125">
        <v>0</v>
      </c>
      <c r="M97" s="117">
        <f t="shared" si="7"/>
        <v>4</v>
      </c>
      <c r="N97" s="82">
        <v>3</v>
      </c>
      <c r="O97" s="15">
        <f t="shared" si="8"/>
        <v>0.75</v>
      </c>
    </row>
    <row r="98" spans="1:16" ht="14.5" outlineLevel="1" thickBot="1" x14ac:dyDescent="0.35">
      <c r="A98" s="192" t="s">
        <v>182</v>
      </c>
      <c r="B98" s="193"/>
      <c r="C98" s="193"/>
      <c r="D98" s="85">
        <f t="shared" ref="D98:N98" si="13">SUBTOTAL(9,D96:D97)</f>
        <v>0</v>
      </c>
      <c r="E98" s="85">
        <f t="shared" si="13"/>
        <v>0</v>
      </c>
      <c r="F98" s="85">
        <f t="shared" si="13"/>
        <v>0</v>
      </c>
      <c r="G98" s="84">
        <f t="shared" si="13"/>
        <v>8</v>
      </c>
      <c r="H98" s="85">
        <f t="shared" si="13"/>
        <v>0</v>
      </c>
      <c r="I98" s="85">
        <f t="shared" si="13"/>
        <v>2</v>
      </c>
      <c r="J98" s="85">
        <f t="shared" si="13"/>
        <v>0</v>
      </c>
      <c r="K98" s="85">
        <f t="shared" si="13"/>
        <v>0</v>
      </c>
      <c r="L98" s="126">
        <f t="shared" si="13"/>
        <v>0</v>
      </c>
      <c r="M98" s="118">
        <f t="shared" si="13"/>
        <v>10</v>
      </c>
      <c r="N98" s="84">
        <f t="shared" si="13"/>
        <v>6</v>
      </c>
      <c r="O98" s="12">
        <f>N98/M98</f>
        <v>0.6</v>
      </c>
    </row>
    <row r="99" spans="1:16" ht="26" outlineLevel="2" x14ac:dyDescent="0.3">
      <c r="A99" s="197" t="s">
        <v>270</v>
      </c>
      <c r="B99" s="73">
        <v>3500192</v>
      </c>
      <c r="C99" s="74" t="s">
        <v>361</v>
      </c>
      <c r="D99" s="86">
        <v>0</v>
      </c>
      <c r="E99" s="86">
        <v>0</v>
      </c>
      <c r="F99" s="86">
        <v>0</v>
      </c>
      <c r="G99" s="87">
        <v>5</v>
      </c>
      <c r="H99" s="86">
        <v>0</v>
      </c>
      <c r="I99" s="86">
        <v>0</v>
      </c>
      <c r="J99" s="86">
        <v>0</v>
      </c>
      <c r="K99" s="86">
        <v>0</v>
      </c>
      <c r="L99" s="127">
        <v>0</v>
      </c>
      <c r="M99" s="119">
        <f t="shared" si="7"/>
        <v>5</v>
      </c>
      <c r="N99" s="87">
        <v>3</v>
      </c>
      <c r="O99" s="14">
        <f t="shared" si="8"/>
        <v>0.6</v>
      </c>
    </row>
    <row r="100" spans="1:16" outlineLevel="2" x14ac:dyDescent="0.3">
      <c r="A100" s="198"/>
      <c r="B100" s="69">
        <v>4314308</v>
      </c>
      <c r="C100" s="70" t="s">
        <v>362</v>
      </c>
      <c r="D100" s="80">
        <v>0</v>
      </c>
      <c r="E100" s="80">
        <v>0</v>
      </c>
      <c r="F100" s="80">
        <v>0</v>
      </c>
      <c r="G100" s="81">
        <v>1</v>
      </c>
      <c r="H100" s="80">
        <v>0</v>
      </c>
      <c r="I100" s="80">
        <v>0</v>
      </c>
      <c r="J100" s="81">
        <v>1</v>
      </c>
      <c r="K100" s="80">
        <v>0</v>
      </c>
      <c r="L100" s="123">
        <v>0</v>
      </c>
      <c r="M100" s="116">
        <f t="shared" si="7"/>
        <v>2</v>
      </c>
      <c r="N100" s="81">
        <v>1</v>
      </c>
      <c r="O100" s="52">
        <f t="shared" si="8"/>
        <v>0.5</v>
      </c>
    </row>
    <row r="101" spans="1:16" ht="26.5" outlineLevel="2" thickBot="1" x14ac:dyDescent="0.35">
      <c r="A101" s="199"/>
      <c r="B101" s="71">
        <v>4315898</v>
      </c>
      <c r="C101" s="72" t="s">
        <v>269</v>
      </c>
      <c r="D101" s="83">
        <v>0</v>
      </c>
      <c r="E101" s="83">
        <v>0</v>
      </c>
      <c r="F101" s="83">
        <v>0</v>
      </c>
      <c r="G101" s="82">
        <v>4</v>
      </c>
      <c r="H101" s="83">
        <v>0</v>
      </c>
      <c r="I101" s="83">
        <v>0</v>
      </c>
      <c r="J101" s="83">
        <v>0</v>
      </c>
      <c r="K101" s="83">
        <v>0</v>
      </c>
      <c r="L101" s="125">
        <v>0</v>
      </c>
      <c r="M101" s="117">
        <f t="shared" si="7"/>
        <v>4</v>
      </c>
      <c r="N101" s="82">
        <v>2</v>
      </c>
      <c r="O101" s="15">
        <f t="shared" si="8"/>
        <v>0.5</v>
      </c>
    </row>
    <row r="102" spans="1:16" ht="14.5" outlineLevel="1" thickBot="1" x14ac:dyDescent="0.35">
      <c r="A102" s="192" t="s">
        <v>271</v>
      </c>
      <c r="B102" s="193"/>
      <c r="C102" s="193"/>
      <c r="D102" s="85">
        <f t="shared" ref="D102:N102" si="14">SUBTOTAL(9,D99:D101)</f>
        <v>0</v>
      </c>
      <c r="E102" s="85">
        <f t="shared" si="14"/>
        <v>0</v>
      </c>
      <c r="F102" s="85">
        <f t="shared" si="14"/>
        <v>0</v>
      </c>
      <c r="G102" s="84">
        <f t="shared" si="14"/>
        <v>10</v>
      </c>
      <c r="H102" s="85">
        <f t="shared" si="14"/>
        <v>0</v>
      </c>
      <c r="I102" s="85">
        <f t="shared" si="14"/>
        <v>0</v>
      </c>
      <c r="J102" s="85">
        <f t="shared" si="14"/>
        <v>1</v>
      </c>
      <c r="K102" s="85">
        <f t="shared" si="14"/>
        <v>0</v>
      </c>
      <c r="L102" s="126">
        <f t="shared" si="14"/>
        <v>0</v>
      </c>
      <c r="M102" s="118">
        <f t="shared" si="14"/>
        <v>11</v>
      </c>
      <c r="N102" s="84">
        <f t="shared" si="14"/>
        <v>6</v>
      </c>
      <c r="O102" s="12">
        <f>N102/M102</f>
        <v>0.54545454545454541</v>
      </c>
    </row>
    <row r="103" spans="1:16" ht="16" thickBot="1" x14ac:dyDescent="0.4">
      <c r="A103" s="195" t="s">
        <v>365</v>
      </c>
      <c r="B103" s="196"/>
      <c r="C103" s="196"/>
      <c r="D103" s="90">
        <f t="shared" ref="D103:N103" si="15">SUBTOTAL(9,D3:D101)</f>
        <v>17</v>
      </c>
      <c r="E103" s="90">
        <f t="shared" si="15"/>
        <v>7</v>
      </c>
      <c r="F103" s="90">
        <f t="shared" si="15"/>
        <v>22</v>
      </c>
      <c r="G103" s="91">
        <f t="shared" si="15"/>
        <v>330</v>
      </c>
      <c r="H103" s="90">
        <f t="shared" si="15"/>
        <v>9</v>
      </c>
      <c r="I103" s="90">
        <f t="shared" si="15"/>
        <v>175</v>
      </c>
      <c r="J103" s="90">
        <f t="shared" si="15"/>
        <v>142</v>
      </c>
      <c r="K103" s="90">
        <f t="shared" si="15"/>
        <v>21</v>
      </c>
      <c r="L103" s="129">
        <f t="shared" si="15"/>
        <v>3</v>
      </c>
      <c r="M103" s="121">
        <f t="shared" si="15"/>
        <v>726</v>
      </c>
      <c r="N103" s="91">
        <f t="shared" si="15"/>
        <v>484</v>
      </c>
      <c r="O103" s="13">
        <f>N103/M103</f>
        <v>0.66666666666666663</v>
      </c>
    </row>
    <row r="105" spans="1:16" x14ac:dyDescent="0.3">
      <c r="A105" s="9" t="s">
        <v>317</v>
      </c>
    </row>
    <row r="108" spans="1:16" ht="24" customHeight="1" thickBot="1" x14ac:dyDescent="0.35">
      <c r="A108" s="149" t="s">
        <v>368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</row>
    <row r="109" spans="1:16" x14ac:dyDescent="0.3">
      <c r="A109" s="163" t="s">
        <v>152</v>
      </c>
      <c r="B109" s="190" t="s">
        <v>221</v>
      </c>
      <c r="C109" s="190" t="s">
        <v>306</v>
      </c>
      <c r="D109" s="181" t="s">
        <v>154</v>
      </c>
      <c r="E109" s="181"/>
      <c r="F109" s="181" t="s">
        <v>155</v>
      </c>
      <c r="G109" s="181"/>
      <c r="H109" s="181" t="s">
        <v>156</v>
      </c>
      <c r="I109" s="181"/>
      <c r="J109" s="181" t="s">
        <v>157</v>
      </c>
      <c r="K109" s="182"/>
      <c r="L109" s="168" t="s">
        <v>163</v>
      </c>
      <c r="M109" s="163" t="s">
        <v>161</v>
      </c>
      <c r="N109" s="161"/>
      <c r="O109" s="162"/>
    </row>
    <row r="110" spans="1:16" ht="39.5" thickBot="1" x14ac:dyDescent="0.35">
      <c r="A110" s="189"/>
      <c r="B110" s="191"/>
      <c r="C110" s="191"/>
      <c r="D110" s="104" t="s">
        <v>101</v>
      </c>
      <c r="E110" s="104" t="s">
        <v>102</v>
      </c>
      <c r="F110" s="104" t="s">
        <v>103</v>
      </c>
      <c r="G110" s="104" t="s">
        <v>104</v>
      </c>
      <c r="H110" s="104" t="s">
        <v>105</v>
      </c>
      <c r="I110" s="104" t="s">
        <v>106</v>
      </c>
      <c r="J110" s="104" t="s">
        <v>107</v>
      </c>
      <c r="K110" s="105" t="s">
        <v>108</v>
      </c>
      <c r="L110" s="169"/>
      <c r="M110" s="106" t="s">
        <v>99</v>
      </c>
      <c r="N110" s="43" t="s">
        <v>100</v>
      </c>
      <c r="O110" s="45" t="s">
        <v>162</v>
      </c>
    </row>
    <row r="111" spans="1:16" x14ac:dyDescent="0.3">
      <c r="A111" s="186" t="s">
        <v>255</v>
      </c>
      <c r="B111" s="92">
        <v>5600307</v>
      </c>
      <c r="C111" s="93" t="s">
        <v>222</v>
      </c>
      <c r="D111" s="98">
        <v>0</v>
      </c>
      <c r="E111" s="99">
        <v>1</v>
      </c>
      <c r="F111" s="99">
        <v>1</v>
      </c>
      <c r="G111" s="99">
        <v>5</v>
      </c>
      <c r="H111" s="98">
        <v>0</v>
      </c>
      <c r="I111" s="98">
        <v>0</v>
      </c>
      <c r="J111" s="99">
        <v>3</v>
      </c>
      <c r="K111" s="98">
        <v>0</v>
      </c>
      <c r="L111" s="110">
        <v>0</v>
      </c>
      <c r="M111" s="107">
        <f>SUM(D111:L111)</f>
        <v>10</v>
      </c>
      <c r="N111" s="99">
        <v>2</v>
      </c>
      <c r="O111" s="11">
        <f>N111/M111</f>
        <v>0.2</v>
      </c>
      <c r="P111" s="10"/>
    </row>
    <row r="112" spans="1:16" x14ac:dyDescent="0.3">
      <c r="A112" s="187"/>
      <c r="B112" s="94">
        <v>5600490</v>
      </c>
      <c r="C112" s="95" t="s">
        <v>223</v>
      </c>
      <c r="D112" s="100">
        <v>0</v>
      </c>
      <c r="E112" s="100">
        <v>0</v>
      </c>
      <c r="F112" s="100">
        <v>0</v>
      </c>
      <c r="G112" s="101">
        <v>12</v>
      </c>
      <c r="H112" s="101">
        <v>1</v>
      </c>
      <c r="I112" s="101">
        <v>2</v>
      </c>
      <c r="J112" s="101">
        <v>4</v>
      </c>
      <c r="K112" s="100">
        <v>0</v>
      </c>
      <c r="L112" s="111">
        <v>0</v>
      </c>
      <c r="M112" s="108">
        <f t="shared" ref="M112:M147" si="16">SUM(D112:L112)</f>
        <v>19</v>
      </c>
      <c r="N112" s="101">
        <v>11</v>
      </c>
      <c r="O112" s="52">
        <f t="shared" ref="O112:O147" si="17">N112/M112</f>
        <v>0.57894736842105265</v>
      </c>
      <c r="P112" s="10"/>
    </row>
    <row r="113" spans="1:16" x14ac:dyDescent="0.3">
      <c r="A113" s="187"/>
      <c r="B113" s="94">
        <v>5600492</v>
      </c>
      <c r="C113" s="95" t="s">
        <v>224</v>
      </c>
      <c r="D113" s="100">
        <v>0</v>
      </c>
      <c r="E113" s="100">
        <v>0</v>
      </c>
      <c r="F113" s="100">
        <v>0</v>
      </c>
      <c r="G113" s="101">
        <v>3</v>
      </c>
      <c r="H113" s="101">
        <v>1</v>
      </c>
      <c r="I113" s="100">
        <v>0</v>
      </c>
      <c r="J113" s="101">
        <v>2</v>
      </c>
      <c r="K113" s="100">
        <v>0</v>
      </c>
      <c r="L113" s="111">
        <v>0</v>
      </c>
      <c r="M113" s="108">
        <f t="shared" si="16"/>
        <v>6</v>
      </c>
      <c r="N113" s="101">
        <v>4</v>
      </c>
      <c r="O113" s="52">
        <f t="shared" si="17"/>
        <v>0.66666666666666663</v>
      </c>
      <c r="P113" s="10"/>
    </row>
    <row r="114" spans="1:16" x14ac:dyDescent="0.3">
      <c r="A114" s="187"/>
      <c r="B114" s="94">
        <v>5600515</v>
      </c>
      <c r="C114" s="95" t="s">
        <v>225</v>
      </c>
      <c r="D114" s="100">
        <v>0</v>
      </c>
      <c r="E114" s="100">
        <v>0</v>
      </c>
      <c r="F114" s="100">
        <v>0</v>
      </c>
      <c r="G114" s="101">
        <v>1</v>
      </c>
      <c r="H114" s="100">
        <v>0</v>
      </c>
      <c r="I114" s="101">
        <v>1</v>
      </c>
      <c r="J114" s="101">
        <v>1</v>
      </c>
      <c r="K114" s="100">
        <v>0</v>
      </c>
      <c r="L114" s="111">
        <v>0</v>
      </c>
      <c r="M114" s="108">
        <f t="shared" si="16"/>
        <v>3</v>
      </c>
      <c r="N114" s="101">
        <v>1</v>
      </c>
      <c r="O114" s="52">
        <f t="shared" si="17"/>
        <v>0.33333333333333331</v>
      </c>
      <c r="P114" s="10"/>
    </row>
    <row r="115" spans="1:16" x14ac:dyDescent="0.3">
      <c r="A115" s="187"/>
      <c r="B115" s="94">
        <v>5600537</v>
      </c>
      <c r="C115" s="95" t="s">
        <v>226</v>
      </c>
      <c r="D115" s="101">
        <v>1</v>
      </c>
      <c r="E115" s="100">
        <v>0</v>
      </c>
      <c r="F115" s="101">
        <v>1</v>
      </c>
      <c r="G115" s="101">
        <v>10</v>
      </c>
      <c r="H115" s="100">
        <v>0</v>
      </c>
      <c r="I115" s="100">
        <v>0</v>
      </c>
      <c r="J115" s="101">
        <v>2</v>
      </c>
      <c r="K115" s="100">
        <v>0</v>
      </c>
      <c r="L115" s="111">
        <v>0</v>
      </c>
      <c r="M115" s="108">
        <f t="shared" si="16"/>
        <v>14</v>
      </c>
      <c r="N115" s="101">
        <v>7</v>
      </c>
      <c r="O115" s="52">
        <f t="shared" si="17"/>
        <v>0.5</v>
      </c>
      <c r="P115" s="10"/>
    </row>
    <row r="116" spans="1:16" x14ac:dyDescent="0.3">
      <c r="A116" s="187"/>
      <c r="B116" s="94">
        <v>5600538</v>
      </c>
      <c r="C116" s="95" t="s">
        <v>227</v>
      </c>
      <c r="D116" s="101">
        <v>1</v>
      </c>
      <c r="E116" s="100">
        <v>0</v>
      </c>
      <c r="F116" s="100">
        <v>0</v>
      </c>
      <c r="G116" s="101">
        <v>8</v>
      </c>
      <c r="H116" s="101">
        <v>3</v>
      </c>
      <c r="I116" s="101">
        <v>1</v>
      </c>
      <c r="J116" s="101">
        <v>3</v>
      </c>
      <c r="K116" s="101">
        <v>1</v>
      </c>
      <c r="L116" s="111">
        <v>0</v>
      </c>
      <c r="M116" s="108">
        <f t="shared" si="16"/>
        <v>17</v>
      </c>
      <c r="N116" s="101">
        <v>10</v>
      </c>
      <c r="O116" s="52">
        <f t="shared" si="17"/>
        <v>0.58823529411764708</v>
      </c>
      <c r="P116" s="10"/>
    </row>
    <row r="117" spans="1:16" x14ac:dyDescent="0.3">
      <c r="A117" s="187"/>
      <c r="B117" s="94">
        <v>5600540</v>
      </c>
      <c r="C117" s="95" t="s">
        <v>228</v>
      </c>
      <c r="D117" s="101">
        <v>2</v>
      </c>
      <c r="E117" s="101">
        <v>1</v>
      </c>
      <c r="F117" s="101">
        <v>1</v>
      </c>
      <c r="G117" s="101">
        <v>15</v>
      </c>
      <c r="H117" s="101">
        <v>2</v>
      </c>
      <c r="I117" s="101">
        <v>10</v>
      </c>
      <c r="J117" s="101">
        <v>17</v>
      </c>
      <c r="K117" s="101">
        <v>4</v>
      </c>
      <c r="L117" s="111">
        <v>0</v>
      </c>
      <c r="M117" s="108">
        <f t="shared" si="16"/>
        <v>52</v>
      </c>
      <c r="N117" s="101">
        <v>32</v>
      </c>
      <c r="O117" s="52">
        <f t="shared" si="17"/>
        <v>0.61538461538461542</v>
      </c>
      <c r="P117" s="10"/>
    </row>
    <row r="118" spans="1:16" ht="26" x14ac:dyDescent="0.3">
      <c r="A118" s="187"/>
      <c r="B118" s="94">
        <v>5600541</v>
      </c>
      <c r="C118" s="95" t="s">
        <v>229</v>
      </c>
      <c r="D118" s="101">
        <v>4</v>
      </c>
      <c r="E118" s="100">
        <v>0</v>
      </c>
      <c r="F118" s="100">
        <v>0</v>
      </c>
      <c r="G118" s="101">
        <v>5</v>
      </c>
      <c r="H118" s="101">
        <v>1</v>
      </c>
      <c r="I118" s="101">
        <v>34</v>
      </c>
      <c r="J118" s="101">
        <v>9</v>
      </c>
      <c r="K118" s="101">
        <v>1</v>
      </c>
      <c r="L118" s="111">
        <v>0</v>
      </c>
      <c r="M118" s="108">
        <f t="shared" si="16"/>
        <v>54</v>
      </c>
      <c r="N118" s="101">
        <v>43</v>
      </c>
      <c r="O118" s="52">
        <f t="shared" si="17"/>
        <v>0.79629629629629628</v>
      </c>
      <c r="P118" s="10"/>
    </row>
    <row r="119" spans="1:16" x14ac:dyDescent="0.3">
      <c r="A119" s="187"/>
      <c r="B119" s="94">
        <v>5600542</v>
      </c>
      <c r="C119" s="95" t="s">
        <v>284</v>
      </c>
      <c r="D119" s="100">
        <v>0</v>
      </c>
      <c r="E119" s="100">
        <v>0</v>
      </c>
      <c r="F119" s="100">
        <v>0</v>
      </c>
      <c r="G119" s="101">
        <v>1</v>
      </c>
      <c r="H119" s="100">
        <v>0</v>
      </c>
      <c r="I119" s="101">
        <v>1</v>
      </c>
      <c r="J119" s="101">
        <v>5</v>
      </c>
      <c r="K119" s="100">
        <v>0</v>
      </c>
      <c r="L119" s="111">
        <v>0</v>
      </c>
      <c r="M119" s="108">
        <f t="shared" si="16"/>
        <v>7</v>
      </c>
      <c r="N119" s="101">
        <v>5</v>
      </c>
      <c r="O119" s="52">
        <f t="shared" si="17"/>
        <v>0.7142857142857143</v>
      </c>
      <c r="P119" s="10"/>
    </row>
    <row r="120" spans="1:16" x14ac:dyDescent="0.3">
      <c r="A120" s="187"/>
      <c r="B120" s="94">
        <v>5600567</v>
      </c>
      <c r="C120" s="95" t="s">
        <v>230</v>
      </c>
      <c r="D120" s="100">
        <v>0</v>
      </c>
      <c r="E120" s="100">
        <v>0</v>
      </c>
      <c r="F120" s="101">
        <v>1</v>
      </c>
      <c r="G120" s="101">
        <v>16</v>
      </c>
      <c r="H120" s="101">
        <v>1</v>
      </c>
      <c r="I120" s="101">
        <v>7</v>
      </c>
      <c r="J120" s="101">
        <v>5</v>
      </c>
      <c r="K120" s="101">
        <v>1</v>
      </c>
      <c r="L120" s="111">
        <v>0</v>
      </c>
      <c r="M120" s="108">
        <f t="shared" si="16"/>
        <v>31</v>
      </c>
      <c r="N120" s="101">
        <v>9</v>
      </c>
      <c r="O120" s="52">
        <f t="shared" si="17"/>
        <v>0.29032258064516131</v>
      </c>
      <c r="P120" s="10"/>
    </row>
    <row r="121" spans="1:16" x14ac:dyDescent="0.3">
      <c r="A121" s="187"/>
      <c r="B121" s="94">
        <v>5600570</v>
      </c>
      <c r="C121" s="95" t="s">
        <v>262</v>
      </c>
      <c r="D121" s="101">
        <v>1</v>
      </c>
      <c r="E121" s="100">
        <v>0</v>
      </c>
      <c r="F121" s="100">
        <v>0</v>
      </c>
      <c r="G121" s="101">
        <v>3</v>
      </c>
      <c r="H121" s="101">
        <v>1</v>
      </c>
      <c r="I121" s="101">
        <v>2</v>
      </c>
      <c r="J121" s="100">
        <v>0</v>
      </c>
      <c r="K121" s="101">
        <v>1</v>
      </c>
      <c r="L121" s="111">
        <v>0</v>
      </c>
      <c r="M121" s="108">
        <f t="shared" si="16"/>
        <v>8</v>
      </c>
      <c r="N121" s="101">
        <v>2</v>
      </c>
      <c r="O121" s="52">
        <f t="shared" si="17"/>
        <v>0.25</v>
      </c>
      <c r="P121" s="10"/>
    </row>
    <row r="122" spans="1:16" x14ac:dyDescent="0.3">
      <c r="A122" s="187"/>
      <c r="B122" s="94">
        <v>5600611</v>
      </c>
      <c r="C122" s="95" t="s">
        <v>231</v>
      </c>
      <c r="D122" s="101">
        <v>2</v>
      </c>
      <c r="E122" s="101">
        <v>1</v>
      </c>
      <c r="F122" s="100">
        <v>0</v>
      </c>
      <c r="G122" s="101">
        <v>31</v>
      </c>
      <c r="H122" s="101">
        <v>4</v>
      </c>
      <c r="I122" s="101">
        <v>12</v>
      </c>
      <c r="J122" s="101">
        <v>8</v>
      </c>
      <c r="K122" s="101">
        <v>1</v>
      </c>
      <c r="L122" s="111">
        <v>0</v>
      </c>
      <c r="M122" s="108">
        <f t="shared" si="16"/>
        <v>59</v>
      </c>
      <c r="N122" s="101">
        <v>27</v>
      </c>
      <c r="O122" s="52">
        <f t="shared" si="17"/>
        <v>0.4576271186440678</v>
      </c>
      <c r="P122" s="10"/>
    </row>
    <row r="123" spans="1:16" ht="26" x14ac:dyDescent="0.3">
      <c r="A123" s="187"/>
      <c r="B123" s="94">
        <v>5600612</v>
      </c>
      <c r="C123" s="95" t="s">
        <v>232</v>
      </c>
      <c r="D123" s="101">
        <v>5</v>
      </c>
      <c r="E123" s="101">
        <v>2</v>
      </c>
      <c r="F123" s="100">
        <v>0</v>
      </c>
      <c r="G123" s="101">
        <v>24</v>
      </c>
      <c r="H123" s="101">
        <v>1</v>
      </c>
      <c r="I123" s="101">
        <v>11</v>
      </c>
      <c r="J123" s="101">
        <v>7</v>
      </c>
      <c r="K123" s="101">
        <v>1</v>
      </c>
      <c r="L123" s="112">
        <v>1</v>
      </c>
      <c r="M123" s="108">
        <f t="shared" si="16"/>
        <v>52</v>
      </c>
      <c r="N123" s="101">
        <v>29</v>
      </c>
      <c r="O123" s="52">
        <f t="shared" si="17"/>
        <v>0.55769230769230771</v>
      </c>
      <c r="P123" s="10"/>
    </row>
    <row r="124" spans="1:16" x14ac:dyDescent="0.3">
      <c r="A124" s="187"/>
      <c r="B124" s="94">
        <v>5600614</v>
      </c>
      <c r="C124" s="95" t="s">
        <v>233</v>
      </c>
      <c r="D124" s="101">
        <v>1</v>
      </c>
      <c r="E124" s="101">
        <v>1</v>
      </c>
      <c r="F124" s="101">
        <v>2</v>
      </c>
      <c r="G124" s="101">
        <v>10</v>
      </c>
      <c r="H124" s="101">
        <v>6</v>
      </c>
      <c r="I124" s="101">
        <v>12</v>
      </c>
      <c r="J124" s="101">
        <v>7</v>
      </c>
      <c r="K124" s="101">
        <v>1</v>
      </c>
      <c r="L124" s="111">
        <v>0</v>
      </c>
      <c r="M124" s="108">
        <f t="shared" si="16"/>
        <v>40</v>
      </c>
      <c r="N124" s="101">
        <v>25</v>
      </c>
      <c r="O124" s="52">
        <f t="shared" si="17"/>
        <v>0.625</v>
      </c>
      <c r="P124" s="10"/>
    </row>
    <row r="125" spans="1:16" x14ac:dyDescent="0.3">
      <c r="A125" s="187"/>
      <c r="B125" s="94">
        <v>5600615</v>
      </c>
      <c r="C125" s="95" t="s">
        <v>234</v>
      </c>
      <c r="D125" s="101">
        <v>1</v>
      </c>
      <c r="E125" s="101">
        <v>2</v>
      </c>
      <c r="F125" s="100">
        <v>0</v>
      </c>
      <c r="G125" s="101">
        <v>4</v>
      </c>
      <c r="H125" s="101">
        <v>3</v>
      </c>
      <c r="I125" s="100">
        <v>0</v>
      </c>
      <c r="J125" s="101">
        <v>7</v>
      </c>
      <c r="K125" s="101">
        <v>1</v>
      </c>
      <c r="L125" s="111">
        <v>0</v>
      </c>
      <c r="M125" s="108">
        <f t="shared" si="16"/>
        <v>18</v>
      </c>
      <c r="N125" s="101">
        <v>7</v>
      </c>
      <c r="O125" s="52">
        <f t="shared" si="17"/>
        <v>0.3888888888888889</v>
      </c>
      <c r="P125" s="10"/>
    </row>
    <row r="126" spans="1:16" x14ac:dyDescent="0.3">
      <c r="A126" s="187"/>
      <c r="B126" s="94">
        <v>5600616</v>
      </c>
      <c r="C126" s="95" t="s">
        <v>235</v>
      </c>
      <c r="D126" s="100">
        <v>0</v>
      </c>
      <c r="E126" s="100">
        <v>0</v>
      </c>
      <c r="F126" s="100">
        <v>0</v>
      </c>
      <c r="G126" s="101">
        <v>37</v>
      </c>
      <c r="H126" s="101">
        <v>1</v>
      </c>
      <c r="I126" s="101">
        <v>2</v>
      </c>
      <c r="J126" s="101">
        <v>20</v>
      </c>
      <c r="K126" s="100">
        <v>0</v>
      </c>
      <c r="L126" s="111">
        <v>0</v>
      </c>
      <c r="M126" s="108">
        <f t="shared" si="16"/>
        <v>60</v>
      </c>
      <c r="N126" s="101">
        <v>31</v>
      </c>
      <c r="O126" s="52">
        <f t="shared" si="17"/>
        <v>0.51666666666666672</v>
      </c>
      <c r="P126" s="10"/>
    </row>
    <row r="127" spans="1:16" x14ac:dyDescent="0.3">
      <c r="A127" s="187"/>
      <c r="B127" s="94">
        <v>5600618</v>
      </c>
      <c r="C127" s="95" t="s">
        <v>236</v>
      </c>
      <c r="D127" s="101">
        <v>1</v>
      </c>
      <c r="E127" s="100">
        <v>0</v>
      </c>
      <c r="F127" s="101">
        <v>1</v>
      </c>
      <c r="G127" s="101">
        <v>67</v>
      </c>
      <c r="H127" s="101">
        <v>1</v>
      </c>
      <c r="I127" s="101">
        <v>12</v>
      </c>
      <c r="J127" s="101">
        <v>9</v>
      </c>
      <c r="K127" s="101">
        <v>3</v>
      </c>
      <c r="L127" s="111">
        <v>0</v>
      </c>
      <c r="M127" s="108">
        <f t="shared" si="16"/>
        <v>94</v>
      </c>
      <c r="N127" s="101">
        <v>74</v>
      </c>
      <c r="O127" s="52">
        <f t="shared" si="17"/>
        <v>0.78723404255319152</v>
      </c>
      <c r="P127" s="10"/>
    </row>
    <row r="128" spans="1:16" x14ac:dyDescent="0.3">
      <c r="A128" s="187"/>
      <c r="B128" s="94">
        <v>5600649</v>
      </c>
      <c r="C128" s="95" t="s">
        <v>237</v>
      </c>
      <c r="D128" s="100">
        <v>0</v>
      </c>
      <c r="E128" s="101">
        <v>1</v>
      </c>
      <c r="F128" s="100">
        <v>0</v>
      </c>
      <c r="G128" s="101">
        <v>8</v>
      </c>
      <c r="H128" s="101">
        <v>11</v>
      </c>
      <c r="I128" s="101">
        <v>3</v>
      </c>
      <c r="J128" s="101">
        <v>1</v>
      </c>
      <c r="K128" s="101">
        <v>3</v>
      </c>
      <c r="L128" s="111">
        <v>0</v>
      </c>
      <c r="M128" s="108">
        <f t="shared" si="16"/>
        <v>27</v>
      </c>
      <c r="N128" s="101">
        <v>10</v>
      </c>
      <c r="O128" s="52">
        <f t="shared" si="17"/>
        <v>0.37037037037037035</v>
      </c>
      <c r="P128" s="10"/>
    </row>
    <row r="129" spans="1:16" x14ac:dyDescent="0.3">
      <c r="A129" s="187"/>
      <c r="B129" s="94">
        <v>5600708</v>
      </c>
      <c r="C129" s="95" t="s">
        <v>238</v>
      </c>
      <c r="D129" s="100">
        <v>0</v>
      </c>
      <c r="E129" s="100">
        <v>0</v>
      </c>
      <c r="F129" s="100">
        <v>0</v>
      </c>
      <c r="G129" s="101">
        <v>13</v>
      </c>
      <c r="H129" s="100">
        <v>0</v>
      </c>
      <c r="I129" s="100">
        <v>0</v>
      </c>
      <c r="J129" s="100">
        <v>0</v>
      </c>
      <c r="K129" s="100">
        <v>0</v>
      </c>
      <c r="L129" s="111">
        <v>0</v>
      </c>
      <c r="M129" s="108">
        <f t="shared" si="16"/>
        <v>13</v>
      </c>
      <c r="N129" s="101">
        <v>4</v>
      </c>
      <c r="O129" s="52">
        <f t="shared" si="17"/>
        <v>0.30769230769230771</v>
      </c>
      <c r="P129" s="10"/>
    </row>
    <row r="130" spans="1:16" x14ac:dyDescent="0.3">
      <c r="A130" s="187"/>
      <c r="B130" s="94">
        <v>5600710</v>
      </c>
      <c r="C130" s="95" t="s">
        <v>239</v>
      </c>
      <c r="D130" s="100">
        <v>0</v>
      </c>
      <c r="E130" s="101">
        <v>1</v>
      </c>
      <c r="F130" s="101">
        <v>1</v>
      </c>
      <c r="G130" s="101">
        <v>12</v>
      </c>
      <c r="H130" s="100">
        <v>0</v>
      </c>
      <c r="I130" s="101">
        <v>5</v>
      </c>
      <c r="J130" s="101">
        <v>5</v>
      </c>
      <c r="K130" s="101">
        <v>1</v>
      </c>
      <c r="L130" s="111">
        <v>0</v>
      </c>
      <c r="M130" s="108">
        <f t="shared" si="16"/>
        <v>25</v>
      </c>
      <c r="N130" s="101">
        <v>20</v>
      </c>
      <c r="O130" s="52">
        <f t="shared" si="17"/>
        <v>0.8</v>
      </c>
      <c r="P130" s="10"/>
    </row>
    <row r="131" spans="1:16" x14ac:dyDescent="0.3">
      <c r="A131" s="187"/>
      <c r="B131" s="94">
        <v>5600734</v>
      </c>
      <c r="C131" s="95" t="s">
        <v>240</v>
      </c>
      <c r="D131" s="101">
        <v>2</v>
      </c>
      <c r="E131" s="100">
        <v>0</v>
      </c>
      <c r="F131" s="100">
        <v>0</v>
      </c>
      <c r="G131" s="101">
        <v>10</v>
      </c>
      <c r="H131" s="101">
        <v>4</v>
      </c>
      <c r="I131" s="101">
        <v>22</v>
      </c>
      <c r="J131" s="101">
        <v>19</v>
      </c>
      <c r="K131" s="101">
        <v>5</v>
      </c>
      <c r="L131" s="111">
        <v>0</v>
      </c>
      <c r="M131" s="108">
        <f t="shared" si="16"/>
        <v>62</v>
      </c>
      <c r="N131" s="101">
        <v>20</v>
      </c>
      <c r="O131" s="52">
        <f t="shared" si="17"/>
        <v>0.32258064516129031</v>
      </c>
      <c r="P131" s="10"/>
    </row>
    <row r="132" spans="1:16" x14ac:dyDescent="0.3">
      <c r="A132" s="187"/>
      <c r="B132" s="94">
        <v>5600746</v>
      </c>
      <c r="C132" s="95" t="s">
        <v>241</v>
      </c>
      <c r="D132" s="101">
        <v>1</v>
      </c>
      <c r="E132" s="100">
        <v>0</v>
      </c>
      <c r="F132" s="100">
        <v>0</v>
      </c>
      <c r="G132" s="101">
        <v>1</v>
      </c>
      <c r="H132" s="101">
        <v>1</v>
      </c>
      <c r="I132" s="101">
        <v>3</v>
      </c>
      <c r="J132" s="101">
        <v>4</v>
      </c>
      <c r="K132" s="100">
        <v>0</v>
      </c>
      <c r="L132" s="111">
        <v>0</v>
      </c>
      <c r="M132" s="108">
        <f t="shared" si="16"/>
        <v>10</v>
      </c>
      <c r="N132" s="101">
        <v>5</v>
      </c>
      <c r="O132" s="52">
        <f t="shared" si="17"/>
        <v>0.5</v>
      </c>
      <c r="P132" s="10"/>
    </row>
    <row r="133" spans="1:16" x14ac:dyDescent="0.3">
      <c r="A133" s="187"/>
      <c r="B133" s="94">
        <v>5600747</v>
      </c>
      <c r="C133" s="95" t="s">
        <v>242</v>
      </c>
      <c r="D133" s="100">
        <v>0</v>
      </c>
      <c r="E133" s="100">
        <v>0</v>
      </c>
      <c r="F133" s="101">
        <v>2</v>
      </c>
      <c r="G133" s="101">
        <v>7</v>
      </c>
      <c r="H133" s="101">
        <v>3</v>
      </c>
      <c r="I133" s="101">
        <v>11</v>
      </c>
      <c r="J133" s="101">
        <v>7</v>
      </c>
      <c r="K133" s="101">
        <v>1</v>
      </c>
      <c r="L133" s="111">
        <v>0</v>
      </c>
      <c r="M133" s="108">
        <f t="shared" si="16"/>
        <v>31</v>
      </c>
      <c r="N133" s="101">
        <v>17</v>
      </c>
      <c r="O133" s="52">
        <f t="shared" si="17"/>
        <v>0.54838709677419351</v>
      </c>
      <c r="P133" s="10"/>
    </row>
    <row r="134" spans="1:16" x14ac:dyDescent="0.3">
      <c r="A134" s="187"/>
      <c r="B134" s="94">
        <v>5600748</v>
      </c>
      <c r="C134" s="95" t="s">
        <v>243</v>
      </c>
      <c r="D134" s="100">
        <v>0</v>
      </c>
      <c r="E134" s="100">
        <v>0</v>
      </c>
      <c r="F134" s="100">
        <v>0</v>
      </c>
      <c r="G134" s="101">
        <v>4</v>
      </c>
      <c r="H134" s="101">
        <v>1</v>
      </c>
      <c r="I134" s="100">
        <v>0</v>
      </c>
      <c r="J134" s="101">
        <v>1</v>
      </c>
      <c r="K134" s="100">
        <v>0</v>
      </c>
      <c r="L134" s="111">
        <v>0</v>
      </c>
      <c r="M134" s="108">
        <f t="shared" si="16"/>
        <v>6</v>
      </c>
      <c r="N134" s="101">
        <v>5</v>
      </c>
      <c r="O134" s="52">
        <f t="shared" si="17"/>
        <v>0.83333333333333337</v>
      </c>
      <c r="P134" s="10"/>
    </row>
    <row r="135" spans="1:16" x14ac:dyDescent="0.3">
      <c r="A135" s="187"/>
      <c r="B135" s="94">
        <v>5600752</v>
      </c>
      <c r="C135" s="95" t="s">
        <v>244</v>
      </c>
      <c r="D135" s="100">
        <v>0</v>
      </c>
      <c r="E135" s="100">
        <v>0</v>
      </c>
      <c r="F135" s="100">
        <v>0</v>
      </c>
      <c r="G135" s="101">
        <v>3</v>
      </c>
      <c r="H135" s="100">
        <v>0</v>
      </c>
      <c r="I135" s="101">
        <v>4</v>
      </c>
      <c r="J135" s="101">
        <v>2</v>
      </c>
      <c r="K135" s="100">
        <v>0</v>
      </c>
      <c r="L135" s="111">
        <v>0</v>
      </c>
      <c r="M135" s="108">
        <f t="shared" si="16"/>
        <v>9</v>
      </c>
      <c r="N135" s="101">
        <v>5</v>
      </c>
      <c r="O135" s="52">
        <f t="shared" si="17"/>
        <v>0.55555555555555558</v>
      </c>
      <c r="P135" s="10"/>
    </row>
    <row r="136" spans="1:16" x14ac:dyDescent="0.3">
      <c r="A136" s="187"/>
      <c r="B136" s="94">
        <v>5600753</v>
      </c>
      <c r="C136" s="95" t="s">
        <v>245</v>
      </c>
      <c r="D136" s="100">
        <v>0</v>
      </c>
      <c r="E136" s="100">
        <v>0</v>
      </c>
      <c r="F136" s="100">
        <v>0</v>
      </c>
      <c r="G136" s="101">
        <v>52</v>
      </c>
      <c r="H136" s="101">
        <v>4</v>
      </c>
      <c r="I136" s="101">
        <v>2</v>
      </c>
      <c r="J136" s="101">
        <v>7</v>
      </c>
      <c r="K136" s="101">
        <v>1</v>
      </c>
      <c r="L136" s="111">
        <v>0</v>
      </c>
      <c r="M136" s="108">
        <f t="shared" si="16"/>
        <v>66</v>
      </c>
      <c r="N136" s="101">
        <v>23</v>
      </c>
      <c r="O136" s="52">
        <f t="shared" si="17"/>
        <v>0.34848484848484851</v>
      </c>
      <c r="P136" s="10"/>
    </row>
    <row r="137" spans="1:16" x14ac:dyDescent="0.3">
      <c r="A137" s="187"/>
      <c r="B137" s="94">
        <v>5600770</v>
      </c>
      <c r="C137" s="95" t="s">
        <v>246</v>
      </c>
      <c r="D137" s="100">
        <v>0</v>
      </c>
      <c r="E137" s="100">
        <v>0</v>
      </c>
      <c r="F137" s="100">
        <v>0</v>
      </c>
      <c r="G137" s="101">
        <v>5</v>
      </c>
      <c r="H137" s="101">
        <v>1</v>
      </c>
      <c r="I137" s="100">
        <v>0</v>
      </c>
      <c r="J137" s="101">
        <v>3</v>
      </c>
      <c r="K137" s="100">
        <v>0</v>
      </c>
      <c r="L137" s="111">
        <v>0</v>
      </c>
      <c r="M137" s="108">
        <f t="shared" si="16"/>
        <v>9</v>
      </c>
      <c r="N137" s="101">
        <v>9</v>
      </c>
      <c r="O137" s="52">
        <f t="shared" si="17"/>
        <v>1</v>
      </c>
      <c r="P137" s="10"/>
    </row>
    <row r="138" spans="1:16" x14ac:dyDescent="0.3">
      <c r="A138" s="187"/>
      <c r="B138" s="94">
        <v>5600786</v>
      </c>
      <c r="C138" s="95" t="s">
        <v>247</v>
      </c>
      <c r="D138" s="100">
        <v>0</v>
      </c>
      <c r="E138" s="100">
        <v>0</v>
      </c>
      <c r="F138" s="100">
        <v>0</v>
      </c>
      <c r="G138" s="101">
        <v>6</v>
      </c>
      <c r="H138" s="100">
        <v>0</v>
      </c>
      <c r="I138" s="101">
        <v>3</v>
      </c>
      <c r="J138" s="101">
        <v>13</v>
      </c>
      <c r="K138" s="100">
        <v>0</v>
      </c>
      <c r="L138" s="111">
        <v>0</v>
      </c>
      <c r="M138" s="108">
        <f t="shared" si="16"/>
        <v>22</v>
      </c>
      <c r="N138" s="101">
        <v>8</v>
      </c>
      <c r="O138" s="52">
        <f t="shared" si="17"/>
        <v>0.36363636363636365</v>
      </c>
      <c r="P138" s="10"/>
    </row>
    <row r="139" spans="1:16" x14ac:dyDescent="0.3">
      <c r="A139" s="187"/>
      <c r="B139" s="94">
        <v>5600880</v>
      </c>
      <c r="C139" s="95" t="s">
        <v>248</v>
      </c>
      <c r="D139" s="101">
        <v>2</v>
      </c>
      <c r="E139" s="101">
        <v>1</v>
      </c>
      <c r="F139" s="101">
        <v>3</v>
      </c>
      <c r="G139" s="101">
        <v>12</v>
      </c>
      <c r="H139" s="101">
        <v>4</v>
      </c>
      <c r="I139" s="101">
        <v>17</v>
      </c>
      <c r="J139" s="101">
        <v>25</v>
      </c>
      <c r="K139" s="101">
        <v>6</v>
      </c>
      <c r="L139" s="111">
        <v>0</v>
      </c>
      <c r="M139" s="108">
        <f t="shared" si="16"/>
        <v>70</v>
      </c>
      <c r="N139" s="101">
        <v>48</v>
      </c>
      <c r="O139" s="52">
        <f t="shared" si="17"/>
        <v>0.68571428571428572</v>
      </c>
      <c r="P139" s="10"/>
    </row>
    <row r="140" spans="1:16" x14ac:dyDescent="0.3">
      <c r="A140" s="187"/>
      <c r="B140" s="94">
        <v>5600885</v>
      </c>
      <c r="C140" s="95" t="s">
        <v>249</v>
      </c>
      <c r="D140" s="100">
        <v>0</v>
      </c>
      <c r="E140" s="100">
        <v>0</v>
      </c>
      <c r="F140" s="101">
        <v>1</v>
      </c>
      <c r="G140" s="101">
        <v>2</v>
      </c>
      <c r="H140" s="101">
        <v>1</v>
      </c>
      <c r="I140" s="101">
        <v>1</v>
      </c>
      <c r="J140" s="101">
        <v>5</v>
      </c>
      <c r="K140" s="100">
        <v>0</v>
      </c>
      <c r="L140" s="111">
        <v>0</v>
      </c>
      <c r="M140" s="108">
        <f t="shared" si="16"/>
        <v>10</v>
      </c>
      <c r="N140" s="101">
        <v>2</v>
      </c>
      <c r="O140" s="52">
        <f t="shared" si="17"/>
        <v>0.2</v>
      </c>
      <c r="P140" s="10"/>
    </row>
    <row r="141" spans="1:16" x14ac:dyDescent="0.3">
      <c r="A141" s="187"/>
      <c r="B141" s="94">
        <v>5600888</v>
      </c>
      <c r="C141" s="95" t="s">
        <v>250</v>
      </c>
      <c r="D141" s="100">
        <v>0</v>
      </c>
      <c r="E141" s="100">
        <v>0</v>
      </c>
      <c r="F141" s="100">
        <v>0</v>
      </c>
      <c r="G141" s="101">
        <v>4</v>
      </c>
      <c r="H141" s="100">
        <v>0</v>
      </c>
      <c r="I141" s="101">
        <v>1</v>
      </c>
      <c r="J141" s="101">
        <v>6</v>
      </c>
      <c r="K141" s="100">
        <v>0</v>
      </c>
      <c r="L141" s="111">
        <v>0</v>
      </c>
      <c r="M141" s="108">
        <f t="shared" si="16"/>
        <v>11</v>
      </c>
      <c r="N141" s="101">
        <v>4</v>
      </c>
      <c r="O141" s="52">
        <f t="shared" si="17"/>
        <v>0.36363636363636365</v>
      </c>
      <c r="P141" s="10"/>
    </row>
    <row r="142" spans="1:16" x14ac:dyDescent="0.3">
      <c r="A142" s="187"/>
      <c r="B142" s="94">
        <v>5601012</v>
      </c>
      <c r="C142" s="95" t="s">
        <v>251</v>
      </c>
      <c r="D142" s="100">
        <v>0</v>
      </c>
      <c r="E142" s="100">
        <v>0</v>
      </c>
      <c r="F142" s="100">
        <v>0</v>
      </c>
      <c r="G142" s="101">
        <v>8</v>
      </c>
      <c r="H142" s="100">
        <v>0</v>
      </c>
      <c r="I142" s="100">
        <v>0</v>
      </c>
      <c r="J142" s="101">
        <v>1</v>
      </c>
      <c r="K142" s="100">
        <v>0</v>
      </c>
      <c r="L142" s="111">
        <v>0</v>
      </c>
      <c r="M142" s="108">
        <f t="shared" si="16"/>
        <v>9</v>
      </c>
      <c r="N142" s="101">
        <v>3</v>
      </c>
      <c r="O142" s="52">
        <f t="shared" si="17"/>
        <v>0.33333333333333331</v>
      </c>
      <c r="P142" s="10"/>
    </row>
    <row r="143" spans="1:16" x14ac:dyDescent="0.3">
      <c r="A143" s="187"/>
      <c r="B143" s="94">
        <v>5601072</v>
      </c>
      <c r="C143" s="95" t="s">
        <v>252</v>
      </c>
      <c r="D143" s="100">
        <v>0</v>
      </c>
      <c r="E143" s="100">
        <v>0</v>
      </c>
      <c r="F143" s="100">
        <v>0</v>
      </c>
      <c r="G143" s="101">
        <v>8</v>
      </c>
      <c r="H143" s="100">
        <v>0</v>
      </c>
      <c r="I143" s="101">
        <v>2</v>
      </c>
      <c r="J143" s="101">
        <v>1</v>
      </c>
      <c r="K143" s="100">
        <v>0</v>
      </c>
      <c r="L143" s="111">
        <v>0</v>
      </c>
      <c r="M143" s="108">
        <f t="shared" si="16"/>
        <v>11</v>
      </c>
      <c r="N143" s="101">
        <v>6</v>
      </c>
      <c r="O143" s="52">
        <f t="shared" si="17"/>
        <v>0.54545454545454541</v>
      </c>
      <c r="P143" s="10"/>
    </row>
    <row r="144" spans="1:16" x14ac:dyDescent="0.3">
      <c r="A144" s="187"/>
      <c r="B144" s="94">
        <v>5601076</v>
      </c>
      <c r="C144" s="95" t="s">
        <v>253</v>
      </c>
      <c r="D144" s="100">
        <v>0</v>
      </c>
      <c r="E144" s="100">
        <v>0</v>
      </c>
      <c r="F144" s="100">
        <v>0</v>
      </c>
      <c r="G144" s="101">
        <v>6</v>
      </c>
      <c r="H144" s="100">
        <v>0</v>
      </c>
      <c r="I144" s="100">
        <v>0</v>
      </c>
      <c r="J144" s="101">
        <v>1</v>
      </c>
      <c r="K144" s="100">
        <v>0</v>
      </c>
      <c r="L144" s="111">
        <v>0</v>
      </c>
      <c r="M144" s="108">
        <f t="shared" si="16"/>
        <v>7</v>
      </c>
      <c r="N144" s="101">
        <v>5</v>
      </c>
      <c r="O144" s="52">
        <f t="shared" si="17"/>
        <v>0.7142857142857143</v>
      </c>
      <c r="P144" s="10"/>
    </row>
    <row r="145" spans="1:16" x14ac:dyDescent="0.3">
      <c r="A145" s="187"/>
      <c r="B145" s="94">
        <v>5601204</v>
      </c>
      <c r="C145" s="95" t="s">
        <v>254</v>
      </c>
      <c r="D145" s="101">
        <v>1</v>
      </c>
      <c r="E145" s="100">
        <v>0</v>
      </c>
      <c r="F145" s="101">
        <v>1</v>
      </c>
      <c r="G145" s="101">
        <v>10</v>
      </c>
      <c r="H145" s="101">
        <v>2</v>
      </c>
      <c r="I145" s="101">
        <v>7</v>
      </c>
      <c r="J145" s="101">
        <v>5</v>
      </c>
      <c r="K145" s="101">
        <v>2</v>
      </c>
      <c r="L145" s="111">
        <v>0</v>
      </c>
      <c r="M145" s="108">
        <f t="shared" si="16"/>
        <v>28</v>
      </c>
      <c r="N145" s="101">
        <v>17</v>
      </c>
      <c r="O145" s="52">
        <f t="shared" si="17"/>
        <v>0.6071428571428571</v>
      </c>
      <c r="P145" s="10"/>
    </row>
    <row r="146" spans="1:16" x14ac:dyDescent="0.3">
      <c r="A146" s="187"/>
      <c r="B146" s="94">
        <v>5601516</v>
      </c>
      <c r="C146" s="95" t="s">
        <v>366</v>
      </c>
      <c r="D146" s="100">
        <v>0</v>
      </c>
      <c r="E146" s="100">
        <v>0</v>
      </c>
      <c r="F146" s="100">
        <v>0</v>
      </c>
      <c r="G146" s="101">
        <v>4</v>
      </c>
      <c r="H146" s="100">
        <v>0</v>
      </c>
      <c r="I146" s="101">
        <v>1</v>
      </c>
      <c r="J146" s="101">
        <v>3</v>
      </c>
      <c r="K146" s="100">
        <v>0</v>
      </c>
      <c r="L146" s="111">
        <v>0</v>
      </c>
      <c r="M146" s="108">
        <f t="shared" si="16"/>
        <v>8</v>
      </c>
      <c r="N146" s="101">
        <v>4</v>
      </c>
      <c r="O146" s="52">
        <f t="shared" si="17"/>
        <v>0.5</v>
      </c>
      <c r="P146" s="10"/>
    </row>
    <row r="147" spans="1:16" ht="13.5" thickBot="1" x14ac:dyDescent="0.35">
      <c r="A147" s="188"/>
      <c r="B147" s="96">
        <v>5601541</v>
      </c>
      <c r="C147" s="97" t="s">
        <v>367</v>
      </c>
      <c r="D147" s="102">
        <v>0</v>
      </c>
      <c r="E147" s="102">
        <v>0</v>
      </c>
      <c r="F147" s="102">
        <v>0</v>
      </c>
      <c r="G147" s="102">
        <v>0</v>
      </c>
      <c r="H147" s="103">
        <v>1</v>
      </c>
      <c r="I147" s="102">
        <v>0</v>
      </c>
      <c r="J147" s="102">
        <v>0</v>
      </c>
      <c r="K147" s="102">
        <v>0</v>
      </c>
      <c r="L147" s="113">
        <v>0</v>
      </c>
      <c r="M147" s="109">
        <f t="shared" si="16"/>
        <v>1</v>
      </c>
      <c r="N147" s="102">
        <v>0</v>
      </c>
      <c r="O147" s="15">
        <f t="shared" si="17"/>
        <v>0</v>
      </c>
      <c r="P147" s="10"/>
    </row>
    <row r="148" spans="1:16" ht="16" thickBot="1" x14ac:dyDescent="0.4">
      <c r="A148" s="184" t="s">
        <v>369</v>
      </c>
      <c r="B148" s="185"/>
      <c r="C148" s="185"/>
      <c r="D148" s="3">
        <f>SUM(D111:D147)</f>
        <v>25</v>
      </c>
      <c r="E148" s="3">
        <f t="shared" ref="E148:N148" si="18">SUM(E111:E147)</f>
        <v>11</v>
      </c>
      <c r="F148" s="3">
        <f t="shared" si="18"/>
        <v>15</v>
      </c>
      <c r="G148" s="3">
        <f t="shared" si="18"/>
        <v>427</v>
      </c>
      <c r="H148" s="3">
        <f t="shared" si="18"/>
        <v>59</v>
      </c>
      <c r="I148" s="3">
        <f t="shared" si="18"/>
        <v>189</v>
      </c>
      <c r="J148" s="3">
        <f t="shared" si="18"/>
        <v>218</v>
      </c>
      <c r="K148" s="3">
        <f t="shared" si="18"/>
        <v>34</v>
      </c>
      <c r="L148" s="114">
        <f t="shared" si="18"/>
        <v>1</v>
      </c>
      <c r="M148" s="2">
        <f t="shared" si="18"/>
        <v>979</v>
      </c>
      <c r="N148" s="3">
        <f t="shared" si="18"/>
        <v>534</v>
      </c>
      <c r="O148" s="13">
        <f>N148/M148</f>
        <v>0.54545454545454541</v>
      </c>
    </row>
    <row r="150" spans="1:16" x14ac:dyDescent="0.3">
      <c r="A150" s="9" t="s">
        <v>317</v>
      </c>
    </row>
  </sheetData>
  <mergeCells count="44">
    <mergeCell ref="A26:A31"/>
    <mergeCell ref="A33:A37"/>
    <mergeCell ref="A39:A45"/>
    <mergeCell ref="A47:A66"/>
    <mergeCell ref="A68:A78"/>
    <mergeCell ref="A1:O1"/>
    <mergeCell ref="A2:A3"/>
    <mergeCell ref="B2:B3"/>
    <mergeCell ref="C2:C3"/>
    <mergeCell ref="D2:E2"/>
    <mergeCell ref="F2:G2"/>
    <mergeCell ref="A85:C85"/>
    <mergeCell ref="A80:A84"/>
    <mergeCell ref="A86:A92"/>
    <mergeCell ref="A96:A97"/>
    <mergeCell ref="A99:A101"/>
    <mergeCell ref="A103:C103"/>
    <mergeCell ref="A102:C102"/>
    <mergeCell ref="A98:C98"/>
    <mergeCell ref="A95:C95"/>
    <mergeCell ref="A93:C93"/>
    <mergeCell ref="A25:C25"/>
    <mergeCell ref="H2:I2"/>
    <mergeCell ref="J2:K2"/>
    <mergeCell ref="L2:L3"/>
    <mergeCell ref="M2:O2"/>
    <mergeCell ref="A4:A24"/>
    <mergeCell ref="A79:C79"/>
    <mergeCell ref="A67:C67"/>
    <mergeCell ref="A46:C46"/>
    <mergeCell ref="A38:C38"/>
    <mergeCell ref="A32:C32"/>
    <mergeCell ref="M109:O109"/>
    <mergeCell ref="A148:C148"/>
    <mergeCell ref="A111:A147"/>
    <mergeCell ref="A108:O108"/>
    <mergeCell ref="A109:A110"/>
    <mergeCell ref="B109:B110"/>
    <mergeCell ref="C109:C110"/>
    <mergeCell ref="D109:E109"/>
    <mergeCell ref="F109:G109"/>
    <mergeCell ref="H109:I109"/>
    <mergeCell ref="J109:K109"/>
    <mergeCell ref="L109:L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Estudiantes extr. 2024-25</vt:lpstr>
      <vt:lpstr>Extr. Grado 2024-25</vt:lpstr>
      <vt:lpstr>Extr. 3 Ciclo 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Lanzas Sanchez</dc:creator>
  <cp:lastModifiedBy>Alberto Lanzas Sánchez</cp:lastModifiedBy>
  <dcterms:created xsi:type="dcterms:W3CDTF">2015-06-05T18:17:20Z</dcterms:created>
  <dcterms:modified xsi:type="dcterms:W3CDTF">2026-04-16T07:02:02Z</dcterms:modified>
</cp:coreProperties>
</file>