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Becas Grado\"/>
    </mc:Choice>
  </mc:AlternateContent>
  <xr:revisionPtr revIDLastSave="0" documentId="13_ncr:1_{DEBA6876-7CA7-42CF-8066-75AF29000AE9}" xr6:coauthVersionLast="47" xr6:coauthVersionMax="47" xr10:uidLastSave="{00000000-0000-0000-0000-000000000000}"/>
  <bookViews>
    <workbookView xWindow="-57720" yWindow="-90" windowWidth="29040" windowHeight="15720" xr2:uid="{8B0BDB5D-D7B6-433B-B010-C544EEC4B15B}"/>
  </bookViews>
  <sheets>
    <sheet name="ÍNDICE" sheetId="3" r:id="rId1"/>
    <sheet name="Becas_Ayudas_Centros_24-25" sheetId="2" r:id="rId2"/>
  </sheets>
  <definedNames>
    <definedName name="NombreTabla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G19" i="2"/>
  <c r="H19" i="2"/>
  <c r="I19" i="2"/>
  <c r="J19" i="2"/>
  <c r="K19" i="2"/>
  <c r="F19" i="2"/>
  <c r="D19" i="2"/>
  <c r="D18" i="2"/>
  <c r="F18" i="2"/>
  <c r="G18" i="2"/>
  <c r="H18" i="2"/>
  <c r="I18" i="2"/>
  <c r="J18" i="2"/>
  <c r="K18" i="2"/>
  <c r="C18" i="2"/>
  <c r="D13" i="2"/>
  <c r="F13" i="2"/>
  <c r="G13" i="2"/>
  <c r="H13" i="2"/>
  <c r="I13" i="2"/>
  <c r="J13" i="2"/>
  <c r="C13" i="2"/>
  <c r="C19" i="2" s="1"/>
  <c r="E18" i="2" s="1"/>
  <c r="E5" i="2" l="1"/>
  <c r="E13" i="2"/>
  <c r="K5" i="2"/>
  <c r="K6" i="2"/>
  <c r="K7" i="2"/>
  <c r="K17" i="2"/>
  <c r="K12" i="2"/>
  <c r="K16" i="2"/>
  <c r="K15" i="2"/>
  <c r="K11" i="2"/>
  <c r="K10" i="2"/>
  <c r="K8" i="2"/>
  <c r="K9" i="2"/>
  <c r="K14" i="2"/>
  <c r="E16" i="2" l="1"/>
  <c r="E17" i="2"/>
  <c r="E19" i="2"/>
  <c r="E8" i="2"/>
  <c r="E10" i="2"/>
  <c r="E6" i="2"/>
  <c r="E11" i="2"/>
  <c r="E12" i="2"/>
  <c r="E7" i="2"/>
  <c r="E9" i="2"/>
  <c r="E15" i="2"/>
  <c r="E14" i="2"/>
</calcChain>
</file>

<file path=xl/sharedStrings.xml><?xml version="1.0" encoding="utf-8"?>
<sst xmlns="http://schemas.openxmlformats.org/spreadsheetml/2006/main" count="41" uniqueCount="41">
  <si>
    <t>TIPO DE CENTRO</t>
  </si>
  <si>
    <t>CENTRO</t>
  </si>
  <si>
    <t>BECAS CONCEDIDAS</t>
  </si>
  <si>
    <t>AYUDAS CONCEDIDAS</t>
  </si>
  <si>
    <t>NÚMERO</t>
  </si>
  <si>
    <t>MUJERES</t>
  </si>
  <si>
    <t>RESIDENCIA + INSULAR (**)</t>
  </si>
  <si>
    <t>RENTA (***)</t>
  </si>
  <si>
    <t>EXCELENCIA</t>
  </si>
  <si>
    <t>TOTAL</t>
  </si>
  <si>
    <t>PROPIO</t>
  </si>
  <si>
    <t>FACULTAD DE CIENCIAS</t>
  </si>
  <si>
    <t>FACULTAD DE CIENCIAS ECONÓMICAS Y EMPRESARIALES</t>
  </si>
  <si>
    <t>FACULTAD DE DERECHO</t>
  </si>
  <si>
    <t>ESCUELA POLITÉCNICA SUPERIOR</t>
  </si>
  <si>
    <t>FACULTAD DE FILOSOFÍA Y LETRAS</t>
  </si>
  <si>
    <t>FACULTAD DE FORMACIÓN PROFESORADO Y EDUCACIÓN</t>
  </si>
  <si>
    <t>FACULTAD DE MEDICINA</t>
  </si>
  <si>
    <t>FACULTAD DE PSICOLOGÍA</t>
  </si>
  <si>
    <t>TOTAL CENTROS PROPIOS</t>
  </si>
  <si>
    <t>ADSCRITOS</t>
  </si>
  <si>
    <t>E. U. ENFERMERÍA DE LA CRUZ ROJA</t>
  </si>
  <si>
    <t>E. U. FISIOTERAPIA ONCE</t>
  </si>
  <si>
    <t>TOTAL CENTROS ADSCRITOS</t>
  </si>
  <si>
    <t>TOTAL UAM</t>
  </si>
  <si>
    <t>(*) Porcentaje sobre el total de Becas y Ayudas concedidas</t>
  </si>
  <si>
    <t>(**) Cuantía Fija Ligada a la Residencia (2500,00€) + ayudas insulares</t>
  </si>
  <si>
    <t xml:space="preserve">(***) Cuantía Fija Ligada a la Renta (1700,00€) </t>
  </si>
  <si>
    <t>(****) Se consideran los estudiantes cuya única ayuda monetaria corresponde al importe de la matrícula o matrícula y excelencia.</t>
  </si>
  <si>
    <t>(*****) Variable mínima y variables por coeficiente</t>
  </si>
  <si>
    <t>MATRÍCULA (****)</t>
  </si>
  <si>
    <t xml:space="preserve">VARIABLE (*****) </t>
  </si>
  <si>
    <t>% CONCEDIDAS (*)</t>
  </si>
  <si>
    <t>CENTRO SUPERIOR  DE ESTUDIOS UNIVERSITARIOS LA SALLE</t>
  </si>
  <si>
    <t>E. U. ENFERMERÍA JIMÉNEZ DÍAZ</t>
  </si>
  <si>
    <t>Fecha de última actualización: 5 de mayo de 2026; Fuente: Sección de Becas y Ayudas</t>
  </si>
  <si>
    <t>5.1.1. Becas y Ayudas de Grado del Ministerio de Educación, Formación Profesional y Deportes: resumen por Centro (Curso 2024/25)</t>
  </si>
  <si>
    <t>ÍNDICE</t>
  </si>
  <si>
    <t>3. BECAS Y AYUDAS</t>
  </si>
  <si>
    <t>3.1. Becas y Ayudas de Grado del Ministerio de Educación, Formación Profesional y Deportes</t>
  </si>
  <si>
    <t>3.1.1. Becas y Ayudas de Grado del Ministerio de Educación, Formación Profesional y Deportes: resumen por centro (Curso 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</si>
</sst>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242424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FBD1"/>
        <bgColor rgb="FFD1BA81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</cellStyleXfs>
  <cellXfs count="69">
    <xf numFmtId="0" fontId="0" fillId="0" borderId="0" xfId="0"/>
    <xf numFmtId="3" fontId="20" fillId="0" borderId="15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9" fontId="20" fillId="0" borderId="0" xfId="0" applyNumberFormat="1" applyFont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/>
    <xf numFmtId="0" fontId="24" fillId="0" borderId="0" xfId="0" applyFont="1"/>
    <xf numFmtId="0" fontId="19" fillId="0" borderId="0" xfId="0" applyFont="1" applyAlignment="1">
      <alignment vertical="center"/>
    </xf>
    <xf numFmtId="0" fontId="19" fillId="0" borderId="21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3" fontId="20" fillId="0" borderId="22" xfId="0" applyNumberFormat="1" applyFont="1" applyBorder="1" applyAlignment="1">
      <alignment horizontal="center" vertical="center"/>
    </xf>
    <xf numFmtId="10" fontId="21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/>
    </xf>
    <xf numFmtId="3" fontId="20" fillId="0" borderId="25" xfId="0" applyNumberFormat="1" applyFont="1" applyBorder="1" applyAlignment="1">
      <alignment horizontal="center" vertical="center"/>
    </xf>
    <xf numFmtId="10" fontId="21" fillId="0" borderId="25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3" fontId="20" fillId="0" borderId="27" xfId="0" applyNumberFormat="1" applyFont="1" applyBorder="1" applyAlignment="1">
      <alignment horizontal="center" vertical="center"/>
    </xf>
    <xf numFmtId="0" fontId="26" fillId="0" borderId="0" xfId="0" applyFont="1"/>
    <xf numFmtId="0" fontId="19" fillId="33" borderId="20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/>
    </xf>
    <xf numFmtId="9" fontId="19" fillId="33" borderId="22" xfId="0" applyNumberFormat="1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/>
    </xf>
    <xf numFmtId="9" fontId="19" fillId="33" borderId="24" xfId="0" applyNumberFormat="1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textRotation="90"/>
    </xf>
    <xf numFmtId="0" fontId="20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10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3" fontId="20" fillId="0" borderId="19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10" fontId="22" fillId="0" borderId="18" xfId="0" applyNumberFormat="1" applyFont="1" applyBorder="1" applyAlignment="1">
      <alignment horizontal="center" vertical="center"/>
    </xf>
    <xf numFmtId="0" fontId="23" fillId="34" borderId="11" xfId="0" applyFont="1" applyFill="1" applyBorder="1" applyAlignment="1">
      <alignment horizontal="left" vertical="center"/>
    </xf>
    <xf numFmtId="0" fontId="23" fillId="34" borderId="18" xfId="0" applyFont="1" applyFill="1" applyBorder="1" applyAlignment="1">
      <alignment horizontal="left" vertical="center"/>
    </xf>
    <xf numFmtId="3" fontId="23" fillId="34" borderId="18" xfId="0" applyNumberFormat="1" applyFont="1" applyFill="1" applyBorder="1" applyAlignment="1">
      <alignment horizontal="center" vertical="center"/>
    </xf>
    <xf numFmtId="10" fontId="27" fillId="35" borderId="18" xfId="0" applyNumberFormat="1" applyFont="1" applyFill="1" applyBorder="1" applyAlignment="1">
      <alignment horizontal="center" vertical="center"/>
    </xf>
    <xf numFmtId="3" fontId="23" fillId="34" borderId="16" xfId="0" applyNumberFormat="1" applyFont="1" applyFill="1" applyBorder="1" applyAlignment="1">
      <alignment horizontal="center" vertical="center"/>
    </xf>
    <xf numFmtId="0" fontId="28" fillId="0" borderId="0" xfId="43" applyFont="1"/>
    <xf numFmtId="0" fontId="1" fillId="0" borderId="0" xfId="43"/>
    <xf numFmtId="0" fontId="26" fillId="0" borderId="0" xfId="43" applyFont="1"/>
    <xf numFmtId="0" fontId="24" fillId="0" borderId="0" xfId="43" applyFont="1" applyAlignment="1">
      <alignment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6B0C82-F55D-45A5-A150-F1E7E85168FD}"/>
    <cellStyle name="Normal 2 2" xfId="43" xr:uid="{2C40A202-70BE-427D-B3E4-D5EBD3AC4ACA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A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BD2E-F69D-4610-A0B7-687179E9A82B}">
  <dimension ref="A2:A7"/>
  <sheetViews>
    <sheetView tabSelected="1" workbookViewId="0"/>
  </sheetViews>
  <sheetFormatPr baseColWidth="10" defaultColWidth="11.453125" defaultRowHeight="14.5" x14ac:dyDescent="0.35"/>
  <cols>
    <col min="1" max="16384" width="11.453125" style="66"/>
  </cols>
  <sheetData>
    <row r="2" spans="1:1" x14ac:dyDescent="0.35">
      <c r="A2" s="65" t="s">
        <v>37</v>
      </c>
    </row>
    <row r="3" spans="1:1" x14ac:dyDescent="0.35">
      <c r="A3" s="65"/>
    </row>
    <row r="4" spans="1:1" x14ac:dyDescent="0.35">
      <c r="A4" s="67" t="s">
        <v>38</v>
      </c>
    </row>
    <row r="5" spans="1:1" x14ac:dyDescent="0.35">
      <c r="A5" s="67" t="s">
        <v>39</v>
      </c>
    </row>
    <row r="6" spans="1:1" ht="30" customHeight="1" x14ac:dyDescent="0.35">
      <c r="A6" s="68" t="s">
        <v>40</v>
      </c>
    </row>
    <row r="7" spans="1:1" x14ac:dyDescent="0.35">
      <c r="A7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8633-C771-44AE-B264-8CF777BB3E02}">
  <dimension ref="A1:N27"/>
  <sheetViews>
    <sheetView workbookViewId="0">
      <selection sqref="A1:K1"/>
    </sheetView>
  </sheetViews>
  <sheetFormatPr baseColWidth="10" defaultRowHeight="13" x14ac:dyDescent="0.3"/>
  <cols>
    <col min="1" max="1" width="10.90625" style="30"/>
    <col min="2" max="2" width="47.453125" style="11" customWidth="1"/>
    <col min="3" max="3" width="11.7265625" style="11" bestFit="1" customWidth="1"/>
    <col min="4" max="4" width="10.90625" style="11"/>
    <col min="5" max="5" width="13.26953125" style="11" customWidth="1"/>
    <col min="6" max="11" width="12.453125" style="11" customWidth="1"/>
    <col min="12" max="16384" width="10.90625" style="11"/>
  </cols>
  <sheetData>
    <row r="1" spans="1:14" ht="21" customHeight="1" thickBot="1" x14ac:dyDescent="0.35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 x14ac:dyDescent="0.3">
      <c r="A2" s="31" t="s">
        <v>0</v>
      </c>
      <c r="B2" s="32" t="s">
        <v>1</v>
      </c>
      <c r="C2" s="33" t="s">
        <v>2</v>
      </c>
      <c r="D2" s="33"/>
      <c r="E2" s="33"/>
      <c r="F2" s="32" t="s">
        <v>3</v>
      </c>
      <c r="G2" s="32"/>
      <c r="H2" s="32"/>
      <c r="I2" s="32"/>
      <c r="J2" s="32"/>
      <c r="K2" s="34"/>
    </row>
    <row r="3" spans="1:14" ht="17.5" customHeight="1" x14ac:dyDescent="0.3">
      <c r="A3" s="35"/>
      <c r="B3" s="36"/>
      <c r="C3" s="36" t="s">
        <v>4</v>
      </c>
      <c r="D3" s="36" t="s">
        <v>5</v>
      </c>
      <c r="E3" s="37" t="s">
        <v>32</v>
      </c>
      <c r="F3" s="38" t="s">
        <v>6</v>
      </c>
      <c r="G3" s="38" t="s">
        <v>7</v>
      </c>
      <c r="H3" s="38" t="s">
        <v>30</v>
      </c>
      <c r="I3" s="38" t="s">
        <v>31</v>
      </c>
      <c r="J3" s="38" t="s">
        <v>8</v>
      </c>
      <c r="K3" s="39" t="s">
        <v>9</v>
      </c>
    </row>
    <row r="4" spans="1:14" ht="13.5" thickBot="1" x14ac:dyDescent="0.35">
      <c r="A4" s="40"/>
      <c r="B4" s="41"/>
      <c r="C4" s="41"/>
      <c r="D4" s="41"/>
      <c r="E4" s="42"/>
      <c r="F4" s="43"/>
      <c r="G4" s="43"/>
      <c r="H4" s="43"/>
      <c r="I4" s="43"/>
      <c r="J4" s="43"/>
      <c r="K4" s="44"/>
    </row>
    <row r="5" spans="1:14" x14ac:dyDescent="0.3">
      <c r="A5" s="22" t="s">
        <v>10</v>
      </c>
      <c r="B5" s="23" t="s">
        <v>11</v>
      </c>
      <c r="C5" s="24">
        <v>909</v>
      </c>
      <c r="D5" s="25">
        <v>521</v>
      </c>
      <c r="E5" s="26">
        <f>C5/$C$19</f>
        <v>0.19683845820701604</v>
      </c>
      <c r="F5" s="27">
        <v>116</v>
      </c>
      <c r="G5" s="27">
        <v>388</v>
      </c>
      <c r="H5" s="28">
        <v>101</v>
      </c>
      <c r="I5" s="27">
        <v>789</v>
      </c>
      <c r="J5" s="27">
        <v>292</v>
      </c>
      <c r="K5" s="29">
        <f>SUM(F5:J5)</f>
        <v>1686</v>
      </c>
      <c r="N5" s="10"/>
    </row>
    <row r="6" spans="1:14" x14ac:dyDescent="0.3">
      <c r="A6" s="13"/>
      <c r="B6" s="14" t="s">
        <v>12</v>
      </c>
      <c r="C6" s="15">
        <v>428</v>
      </c>
      <c r="D6" s="16">
        <v>248</v>
      </c>
      <c r="E6" s="17">
        <f t="shared" ref="E6:E19" si="0">C6/$C$19</f>
        <v>9.2680814205283679E-2</v>
      </c>
      <c r="F6" s="18">
        <v>56</v>
      </c>
      <c r="G6" s="18">
        <v>219</v>
      </c>
      <c r="H6" s="19">
        <v>29</v>
      </c>
      <c r="I6" s="18">
        <v>395</v>
      </c>
      <c r="J6" s="18">
        <v>70</v>
      </c>
      <c r="K6" s="1">
        <f t="shared" ref="K6:K19" si="1">SUM(F6:J6)</f>
        <v>769</v>
      </c>
    </row>
    <row r="7" spans="1:14" x14ac:dyDescent="0.3">
      <c r="A7" s="13"/>
      <c r="B7" s="14" t="s">
        <v>13</v>
      </c>
      <c r="C7" s="15">
        <v>482</v>
      </c>
      <c r="D7" s="16">
        <v>335</v>
      </c>
      <c r="E7" s="17">
        <f t="shared" si="0"/>
        <v>0.10437418796015591</v>
      </c>
      <c r="F7" s="18">
        <v>75</v>
      </c>
      <c r="G7" s="18">
        <v>229</v>
      </c>
      <c r="H7" s="19">
        <v>35</v>
      </c>
      <c r="I7" s="18">
        <v>446</v>
      </c>
      <c r="J7" s="18">
        <v>94</v>
      </c>
      <c r="K7" s="1">
        <f t="shared" si="1"/>
        <v>879</v>
      </c>
      <c r="N7" s="10"/>
    </row>
    <row r="8" spans="1:14" x14ac:dyDescent="0.3">
      <c r="A8" s="13"/>
      <c r="B8" s="14" t="s">
        <v>14</v>
      </c>
      <c r="C8" s="15">
        <v>188</v>
      </c>
      <c r="D8" s="16">
        <v>65</v>
      </c>
      <c r="E8" s="17">
        <f t="shared" si="0"/>
        <v>4.0710264183629274E-2</v>
      </c>
      <c r="F8" s="18">
        <v>51</v>
      </c>
      <c r="G8" s="18">
        <v>90</v>
      </c>
      <c r="H8" s="19">
        <v>22</v>
      </c>
      <c r="I8" s="18">
        <v>165</v>
      </c>
      <c r="J8" s="18">
        <v>110</v>
      </c>
      <c r="K8" s="1">
        <f t="shared" si="1"/>
        <v>438</v>
      </c>
      <c r="N8" s="10"/>
    </row>
    <row r="9" spans="1:14" x14ac:dyDescent="0.3">
      <c r="A9" s="13"/>
      <c r="B9" s="14" t="s">
        <v>15</v>
      </c>
      <c r="C9" s="15">
        <v>766</v>
      </c>
      <c r="D9" s="16">
        <v>547</v>
      </c>
      <c r="E9" s="17">
        <f t="shared" si="0"/>
        <v>0.16587267215244694</v>
      </c>
      <c r="F9" s="18">
        <v>115</v>
      </c>
      <c r="G9" s="18">
        <v>384</v>
      </c>
      <c r="H9" s="19">
        <v>68</v>
      </c>
      <c r="I9" s="18">
        <v>697</v>
      </c>
      <c r="J9" s="18">
        <v>214</v>
      </c>
      <c r="K9" s="1">
        <f t="shared" si="1"/>
        <v>1478</v>
      </c>
      <c r="N9" s="10"/>
    </row>
    <row r="10" spans="1:14" x14ac:dyDescent="0.3">
      <c r="A10" s="13"/>
      <c r="B10" s="14" t="s">
        <v>16</v>
      </c>
      <c r="C10" s="15">
        <v>668</v>
      </c>
      <c r="D10" s="16">
        <v>524</v>
      </c>
      <c r="E10" s="17">
        <f t="shared" si="0"/>
        <v>0.14465136422693806</v>
      </c>
      <c r="F10" s="18">
        <v>53</v>
      </c>
      <c r="G10" s="18">
        <v>270</v>
      </c>
      <c r="H10" s="19">
        <v>48</v>
      </c>
      <c r="I10" s="18">
        <v>620</v>
      </c>
      <c r="J10" s="18">
        <v>294</v>
      </c>
      <c r="K10" s="1">
        <f t="shared" si="1"/>
        <v>1285</v>
      </c>
    </row>
    <row r="11" spans="1:14" x14ac:dyDescent="0.3">
      <c r="A11" s="13"/>
      <c r="B11" s="14" t="s">
        <v>17</v>
      </c>
      <c r="C11" s="15">
        <v>354</v>
      </c>
      <c r="D11" s="16">
        <v>267</v>
      </c>
      <c r="E11" s="17">
        <f t="shared" si="0"/>
        <v>7.6656561281940233E-2</v>
      </c>
      <c r="F11" s="18">
        <v>73</v>
      </c>
      <c r="G11" s="18">
        <v>191</v>
      </c>
      <c r="H11" s="19">
        <v>32</v>
      </c>
      <c r="I11" s="18">
        <v>322</v>
      </c>
      <c r="J11" s="18">
        <v>194</v>
      </c>
      <c r="K11" s="1">
        <f t="shared" si="1"/>
        <v>812</v>
      </c>
      <c r="N11" s="10"/>
    </row>
    <row r="12" spans="1:14" ht="13.5" thickBot="1" x14ac:dyDescent="0.35">
      <c r="A12" s="45"/>
      <c r="B12" s="46" t="s">
        <v>18</v>
      </c>
      <c r="C12" s="47">
        <v>322</v>
      </c>
      <c r="D12" s="48">
        <v>269</v>
      </c>
      <c r="E12" s="49">
        <f t="shared" si="0"/>
        <v>6.9727154612386308E-2</v>
      </c>
      <c r="F12" s="50">
        <v>56</v>
      </c>
      <c r="G12" s="50">
        <v>148</v>
      </c>
      <c r="H12" s="51">
        <v>24</v>
      </c>
      <c r="I12" s="50">
        <v>296</v>
      </c>
      <c r="J12" s="50">
        <v>165</v>
      </c>
      <c r="K12" s="52">
        <f t="shared" si="1"/>
        <v>689</v>
      </c>
      <c r="N12" s="10"/>
    </row>
    <row r="13" spans="1:14" ht="14.5" thickBot="1" x14ac:dyDescent="0.35">
      <c r="A13" s="57" t="s">
        <v>19</v>
      </c>
      <c r="B13" s="58"/>
      <c r="C13" s="3">
        <f>SUM(C5:C12)</f>
        <v>4117</v>
      </c>
      <c r="D13" s="3">
        <f t="shared" ref="D13:K13" si="2">SUM(D5:D12)</f>
        <v>2776</v>
      </c>
      <c r="E13" s="59">
        <f>C13/C19</f>
        <v>0.89151147682979648</v>
      </c>
      <c r="F13" s="3">
        <f t="shared" si="2"/>
        <v>595</v>
      </c>
      <c r="G13" s="3">
        <f t="shared" si="2"/>
        <v>1919</v>
      </c>
      <c r="H13" s="3">
        <f t="shared" si="2"/>
        <v>359</v>
      </c>
      <c r="I13" s="3">
        <f t="shared" si="2"/>
        <v>3730</v>
      </c>
      <c r="J13" s="3">
        <f t="shared" si="2"/>
        <v>1433</v>
      </c>
      <c r="K13" s="2">
        <f>SUM(F13:J13)</f>
        <v>8036</v>
      </c>
      <c r="N13" s="12"/>
    </row>
    <row r="14" spans="1:14" x14ac:dyDescent="0.3">
      <c r="A14" s="22" t="s">
        <v>20</v>
      </c>
      <c r="B14" s="23" t="s">
        <v>33</v>
      </c>
      <c r="C14" s="55">
        <v>258</v>
      </c>
      <c r="D14" s="25">
        <v>205</v>
      </c>
      <c r="E14" s="26">
        <f t="shared" si="0"/>
        <v>5.5868341273278478E-2</v>
      </c>
      <c r="F14" s="27">
        <v>9</v>
      </c>
      <c r="G14" s="56">
        <v>102</v>
      </c>
      <c r="H14" s="25">
        <v>22</v>
      </c>
      <c r="I14" s="28">
        <v>236</v>
      </c>
      <c r="J14" s="25">
        <v>76</v>
      </c>
      <c r="K14" s="29">
        <f t="shared" si="1"/>
        <v>445</v>
      </c>
    </row>
    <row r="15" spans="1:14" x14ac:dyDescent="0.3">
      <c r="A15" s="13"/>
      <c r="B15" s="14" t="s">
        <v>34</v>
      </c>
      <c r="C15" s="20">
        <v>138</v>
      </c>
      <c r="D15" s="16">
        <v>121</v>
      </c>
      <c r="E15" s="17">
        <f t="shared" si="0"/>
        <v>2.9883066262451279E-2</v>
      </c>
      <c r="F15" s="18">
        <v>24</v>
      </c>
      <c r="G15" s="21">
        <v>56</v>
      </c>
      <c r="H15" s="16">
        <v>12</v>
      </c>
      <c r="I15" s="19">
        <v>126</v>
      </c>
      <c r="J15" s="16">
        <v>95</v>
      </c>
      <c r="K15" s="1">
        <f t="shared" si="1"/>
        <v>313</v>
      </c>
    </row>
    <row r="16" spans="1:14" x14ac:dyDescent="0.3">
      <c r="A16" s="13"/>
      <c r="B16" s="14" t="s">
        <v>21</v>
      </c>
      <c r="C16" s="20">
        <v>85</v>
      </c>
      <c r="D16" s="16">
        <v>77</v>
      </c>
      <c r="E16" s="17">
        <f t="shared" si="0"/>
        <v>1.8406236466002597E-2</v>
      </c>
      <c r="F16" s="18">
        <v>7</v>
      </c>
      <c r="G16" s="21">
        <v>36</v>
      </c>
      <c r="H16" s="16">
        <v>5</v>
      </c>
      <c r="I16" s="19">
        <v>80</v>
      </c>
      <c r="J16" s="16">
        <v>50</v>
      </c>
      <c r="K16" s="1">
        <f t="shared" si="1"/>
        <v>178</v>
      </c>
      <c r="N16" s="10"/>
    </row>
    <row r="17" spans="1:11" ht="13.5" thickBot="1" x14ac:dyDescent="0.35">
      <c r="A17" s="45"/>
      <c r="B17" s="46" t="s">
        <v>22</v>
      </c>
      <c r="C17" s="53">
        <v>20</v>
      </c>
      <c r="D17" s="48">
        <v>8</v>
      </c>
      <c r="E17" s="49">
        <f t="shared" si="0"/>
        <v>4.3308791684711998E-3</v>
      </c>
      <c r="F17" s="50">
        <v>14</v>
      </c>
      <c r="G17" s="54">
        <v>12</v>
      </c>
      <c r="H17" s="48">
        <v>0</v>
      </c>
      <c r="I17" s="51">
        <v>20</v>
      </c>
      <c r="J17" s="48">
        <v>6</v>
      </c>
      <c r="K17" s="52">
        <f t="shared" si="1"/>
        <v>52</v>
      </c>
    </row>
    <row r="18" spans="1:11" ht="14.5" thickBot="1" x14ac:dyDescent="0.35">
      <c r="A18" s="57" t="s">
        <v>23</v>
      </c>
      <c r="B18" s="58"/>
      <c r="C18" s="3">
        <f>SUM(C14:C17)</f>
        <v>501</v>
      </c>
      <c r="D18" s="3">
        <f t="shared" ref="D18:K18" si="3">SUM(D14:D17)</f>
        <v>411</v>
      </c>
      <c r="E18" s="59">
        <f>C18/C19</f>
        <v>0.10848852317020355</v>
      </c>
      <c r="F18" s="3">
        <f t="shared" si="3"/>
        <v>54</v>
      </c>
      <c r="G18" s="3">
        <f t="shared" si="3"/>
        <v>206</v>
      </c>
      <c r="H18" s="3">
        <f t="shared" si="3"/>
        <v>39</v>
      </c>
      <c r="I18" s="3">
        <f t="shared" si="3"/>
        <v>462</v>
      </c>
      <c r="J18" s="3">
        <f t="shared" si="3"/>
        <v>227</v>
      </c>
      <c r="K18" s="2">
        <f t="shared" si="3"/>
        <v>988</v>
      </c>
    </row>
    <row r="19" spans="1:11" ht="16" thickBot="1" x14ac:dyDescent="0.35">
      <c r="A19" s="60" t="s">
        <v>24</v>
      </c>
      <c r="B19" s="61"/>
      <c r="C19" s="62">
        <f>SUM(C13+C18)</f>
        <v>4618</v>
      </c>
      <c r="D19" s="62">
        <f>SUM(D13+D18)</f>
        <v>3187</v>
      </c>
      <c r="E19" s="63">
        <f t="shared" si="0"/>
        <v>1</v>
      </c>
      <c r="F19" s="62">
        <f>SUM(F13,F18)</f>
        <v>649</v>
      </c>
      <c r="G19" s="62">
        <f t="shared" ref="G19:K19" si="4">SUM(G13,G18)</f>
        <v>2125</v>
      </c>
      <c r="H19" s="62">
        <f t="shared" si="4"/>
        <v>398</v>
      </c>
      <c r="I19" s="62">
        <f t="shared" si="4"/>
        <v>4192</v>
      </c>
      <c r="J19" s="62">
        <f t="shared" si="4"/>
        <v>1660</v>
      </c>
      <c r="K19" s="64">
        <f t="shared" si="4"/>
        <v>9024</v>
      </c>
    </row>
    <row r="20" spans="1:11" x14ac:dyDescent="0.3">
      <c r="A20" s="12"/>
      <c r="B20" s="4"/>
      <c r="C20" s="5"/>
      <c r="D20" s="4"/>
      <c r="E20" s="6"/>
      <c r="F20" s="4"/>
      <c r="G20" s="4"/>
      <c r="H20" s="5"/>
      <c r="I20" s="5"/>
      <c r="J20" s="4"/>
      <c r="K20" s="4"/>
    </row>
    <row r="21" spans="1:11" x14ac:dyDescent="0.3">
      <c r="A21" s="4" t="s">
        <v>25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4" t="s">
        <v>27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 t="s">
        <v>28</v>
      </c>
      <c r="B24" s="4"/>
      <c r="C24" s="5"/>
      <c r="D24" s="4"/>
      <c r="E24" s="6"/>
      <c r="F24" s="4"/>
      <c r="G24" s="4"/>
      <c r="H24" s="5"/>
      <c r="I24" s="5"/>
      <c r="J24" s="4"/>
      <c r="K24" s="4"/>
    </row>
    <row r="25" spans="1:11" x14ac:dyDescent="0.3">
      <c r="A25" s="4" t="s">
        <v>29</v>
      </c>
      <c r="B25" s="4"/>
      <c r="C25" s="5"/>
      <c r="D25" s="7"/>
      <c r="E25" s="8"/>
      <c r="F25" s="7"/>
      <c r="G25" s="7"/>
      <c r="H25" s="5"/>
      <c r="I25" s="5"/>
      <c r="J25" s="7"/>
      <c r="K25" s="7"/>
    </row>
    <row r="27" spans="1:11" x14ac:dyDescent="0.3">
      <c r="A27" s="10" t="s">
        <v>35</v>
      </c>
    </row>
  </sheetData>
  <mergeCells count="19">
    <mergeCell ref="A13:B13"/>
    <mergeCell ref="A1:K1"/>
    <mergeCell ref="A2:A4"/>
    <mergeCell ref="B2:B4"/>
    <mergeCell ref="C2:E2"/>
    <mergeCell ref="C3:C4"/>
    <mergeCell ref="D3:D4"/>
    <mergeCell ref="E3:E4"/>
    <mergeCell ref="F3:F4"/>
    <mergeCell ref="G3:G4"/>
    <mergeCell ref="F2:K2"/>
    <mergeCell ref="H3:H4"/>
    <mergeCell ref="I3:I4"/>
    <mergeCell ref="J3:J4"/>
    <mergeCell ref="K3:K4"/>
    <mergeCell ref="A5:A12"/>
    <mergeCell ref="A14:A17"/>
    <mergeCell ref="A18:B18"/>
    <mergeCell ref="A19:B19"/>
  </mergeCells>
  <pageMargins left="0.7" right="0.7" top="0.75" bottom="0.75" header="0.3" footer="0.3"/>
  <ignoredErrors>
    <ignoredError sqref="E13 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Becas_Ayudas_Centros_24-25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Cantelar Dominguez</dc:creator>
  <cp:lastModifiedBy>Alberto Lanzas Sánchez</cp:lastModifiedBy>
  <dcterms:created xsi:type="dcterms:W3CDTF">2026-04-28T12:18:19Z</dcterms:created>
  <dcterms:modified xsi:type="dcterms:W3CDTF">2026-05-05T08:04:39Z</dcterms:modified>
</cp:coreProperties>
</file>