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.5042099\Desktop\2024-25\UAM en Cifras\Bibliotecas\"/>
    </mc:Choice>
  </mc:AlternateContent>
  <xr:revisionPtr revIDLastSave="0" documentId="13_ncr:1_{09D9A1C0-2CE2-4419-89BE-C17864DBF91E}" xr6:coauthVersionLast="47" xr6:coauthVersionMax="47" xr10:uidLastSave="{00000000-0000-0000-0000-000000000000}"/>
  <bookViews>
    <workbookView xWindow="-57720" yWindow="-90" windowWidth="29040" windowHeight="15720" xr2:uid="{00000000-000D-0000-FFFF-FFFF00000000}"/>
  </bookViews>
  <sheets>
    <sheet name="ÍNDICE" sheetId="6" r:id="rId1"/>
    <sheet name="Biblioteca Año 2023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5" l="1"/>
  <c r="B49" i="5"/>
  <c r="H59" i="5"/>
  <c r="B68" i="5"/>
  <c r="L49" i="5"/>
  <c r="J49" i="5"/>
  <c r="F49" i="5"/>
  <c r="H49" i="5"/>
  <c r="B29" i="5"/>
  <c r="F20" i="5"/>
  <c r="B12" i="5"/>
  <c r="K49" i="5" l="1"/>
  <c r="E49" i="5"/>
  <c r="I29" i="5"/>
  <c r="I87" i="5"/>
  <c r="H87" i="5"/>
  <c r="G87" i="5"/>
  <c r="Q49" i="5"/>
  <c r="C87" i="5"/>
  <c r="D87" i="5"/>
  <c r="E87" i="5"/>
  <c r="B87" i="5"/>
  <c r="C68" i="5"/>
  <c r="D68" i="5"/>
  <c r="F68" i="5"/>
  <c r="G68" i="5"/>
  <c r="H60" i="5"/>
  <c r="H61" i="5"/>
  <c r="H62" i="5"/>
  <c r="H63" i="5"/>
  <c r="H64" i="5"/>
  <c r="H65" i="5"/>
  <c r="H67" i="5"/>
  <c r="P49" i="5"/>
  <c r="N49" i="5"/>
  <c r="M49" i="5"/>
  <c r="D49" i="5"/>
  <c r="K29" i="5"/>
  <c r="J29" i="5"/>
  <c r="G29" i="5"/>
  <c r="H29" i="5"/>
  <c r="D29" i="5"/>
  <c r="E29" i="5"/>
  <c r="C29" i="5"/>
  <c r="F21" i="5"/>
  <c r="F22" i="5"/>
  <c r="F23" i="5"/>
  <c r="F24" i="5"/>
  <c r="F25" i="5"/>
  <c r="F26" i="5"/>
  <c r="F27" i="5"/>
  <c r="G49" i="5"/>
  <c r="C49" i="5"/>
  <c r="F29" i="5" l="1"/>
  <c r="H66" i="5" l="1"/>
  <c r="H68" i="5" s="1"/>
  <c r="E68" i="5"/>
</calcChain>
</file>

<file path=xl/sharedStrings.xml><?xml version="1.0" encoding="utf-8"?>
<sst xmlns="http://schemas.openxmlformats.org/spreadsheetml/2006/main" count="227" uniqueCount="87">
  <si>
    <t xml:space="preserve">PLANTILLA BIBLIOTECAS </t>
  </si>
  <si>
    <t>TOTAL</t>
  </si>
  <si>
    <t>Ciencias</t>
  </si>
  <si>
    <t>―</t>
  </si>
  <si>
    <t>Derecho</t>
  </si>
  <si>
    <t>Económicas</t>
  </si>
  <si>
    <t>Educación</t>
  </si>
  <si>
    <t>Humanidades</t>
  </si>
  <si>
    <t>Medicina</t>
  </si>
  <si>
    <t>Politécnica</t>
  </si>
  <si>
    <t>Psicología</t>
  </si>
  <si>
    <t>--</t>
  </si>
  <si>
    <t>BIBLIOTECAS</t>
  </si>
  <si>
    <t>EQUIPAMIENTOS</t>
  </si>
  <si>
    <t>SUPERFICIE (m2)</t>
  </si>
  <si>
    <t>PUESTOS DE LECTURA (*)</t>
  </si>
  <si>
    <t>ESTANTERÍAS (m)</t>
  </si>
  <si>
    <t>ORDENADORES</t>
  </si>
  <si>
    <t>MAQUINAS DE AUTOPRÉSTAMO Y AUTODEVOLUCION</t>
  </si>
  <si>
    <t>BUZONES DE DEVOLUCIÓN INMEDIATA</t>
  </si>
  <si>
    <t>Puestos de lectura individuales</t>
  </si>
  <si>
    <t>Puestos en salas de trabajo en grupo</t>
  </si>
  <si>
    <t>Puestos en salas colectivas</t>
  </si>
  <si>
    <t>Total</t>
  </si>
  <si>
    <t>Libre acceso</t>
  </si>
  <si>
    <t>Cerradas</t>
  </si>
  <si>
    <t>Uso Público</t>
  </si>
  <si>
    <t>Ciencias (**)</t>
  </si>
  <si>
    <t>Económicas (***)</t>
  </si>
  <si>
    <t>Servicio Central de Biblioteca</t>
  </si>
  <si>
    <t>---</t>
  </si>
  <si>
    <t>(**) En Ciencias se incluye la máquina de autoprestamo del Departamento de Matemáticas</t>
  </si>
  <si>
    <t>(***) Centro de Documentación Europea: 202 m2 (incluidos Biblioteca de Económicas)</t>
  </si>
  <si>
    <t>RECURSOS ELECTRONICOS</t>
  </si>
  <si>
    <t>RECURSOS BIBLIOGRÁFICOS EN PAPEL</t>
  </si>
  <si>
    <t>AUDIOVISUALES Y MATERIAL NO LIBRARIO</t>
  </si>
  <si>
    <t>BASES DE DATOS SUSCRITAS</t>
  </si>
  <si>
    <t xml:space="preserve">LIBROS ELECTRÓNICOS </t>
  </si>
  <si>
    <t>REVISTAS ELECTRÓNICAS</t>
  </si>
  <si>
    <t>REPOSITORIO INSTITUCIONAL</t>
  </si>
  <si>
    <t>MONOGRAFIAS EN PAPEL</t>
  </si>
  <si>
    <t>REVISTAS EN PAPEL</t>
  </si>
  <si>
    <t>Documentos Open Access</t>
  </si>
  <si>
    <t>Servicio Biblioteca - Area Multidisciplinar</t>
  </si>
  <si>
    <t xml:space="preserve">TOTAL </t>
  </si>
  <si>
    <t>(*) El número de títulos por biblioteca tiene un valor orientativo. La cifra fiable es el total de títulos.</t>
  </si>
  <si>
    <t>INVERSIONES ECONOMICAS  REALIZADAS EN LA COMPRA DE RECURSOS  BIBLIOGRÁFICOS</t>
  </si>
  <si>
    <t>Bases de datos</t>
  </si>
  <si>
    <t>Libros electrónicos</t>
  </si>
  <si>
    <t>Revistas electrónicas</t>
  </si>
  <si>
    <t>Monografías papel</t>
  </si>
  <si>
    <t>Revistas papel</t>
  </si>
  <si>
    <t>Audiovisuales y material no librario</t>
  </si>
  <si>
    <t xml:space="preserve">Total </t>
  </si>
  <si>
    <t>RECURSOS ELECTRONICOS**</t>
  </si>
  <si>
    <t>RECURSOS EN PAPEL,  AUDIOVISUALES Y PORTATILES</t>
  </si>
  <si>
    <t>DESCARGAS BASES DE DATOS (Counter y No-Counter</t>
  </si>
  <si>
    <t>DESCARGAS LIBROS-E (Counter)</t>
  </si>
  <si>
    <t>DESCARGAS REVISTAS-E  (Counter)</t>
  </si>
  <si>
    <t>VISITAS PRESENCIALES</t>
  </si>
  <si>
    <t>PRÉSTAMOS DOMICILIARIOS</t>
  </si>
  <si>
    <t>RENOVACIONES  AUTO-RENOVACIONES (MONOGRAFÍAS)</t>
  </si>
  <si>
    <t>PRESTAMOS DE PORTÁTILES</t>
  </si>
  <si>
    <t>Sala de Ampliación Horaria (BUHO)</t>
  </si>
  <si>
    <t xml:space="preserve">PORTAL DE PRODUCCION CIENTÍFICA </t>
  </si>
  <si>
    <t>BUSQUEDAS EN BASES DE DATOS (Counter y No-Counter) *</t>
  </si>
  <si>
    <t>Títulos (compra)*</t>
  </si>
  <si>
    <t>Registros**</t>
  </si>
  <si>
    <t>(**) Los registros del Portal de Producción Científica son únicamente los generados en el año, no los acumulados.</t>
  </si>
  <si>
    <t>BIBLIOTECAS 2023</t>
  </si>
  <si>
    <t>Ejemplares por compra (2023)</t>
  </si>
  <si>
    <t>Ejemplares por donación (2023)</t>
  </si>
  <si>
    <t>Total ejemplares a (31/12/2023)</t>
  </si>
  <si>
    <t xml:space="preserve">Total títulos a (31/12/2023) </t>
  </si>
  <si>
    <t>Total títulos a (31/12/2023)</t>
  </si>
  <si>
    <t>(*) La Biblioteca UAM dispone de 8 puestos equipados para personas con discapacidad</t>
  </si>
  <si>
    <t>Incremento de ejemplares en 2023 respecto 2022 (%)</t>
  </si>
  <si>
    <t>Fuente: Dirección del Servicio de Biblioteca según RPT 2023</t>
  </si>
  <si>
    <t>Fuente: Anuario Estadístico 2023; Espacio compartido Biblioteca (Share Point) 2023</t>
  </si>
  <si>
    <t>9.1.1. Bibliotecas UAM. Datos demográficos. Año 2023</t>
  </si>
  <si>
    <t>9.1.2. Bibliotecas UAM. Datos de equipamientos e infraestructuras. Año 2023</t>
  </si>
  <si>
    <t>9.1.3. Bibliotecas UAM. Colecciones. Año 2023</t>
  </si>
  <si>
    <t>9.1.4. Bibliotecas UAM. Datos económicos. Año 2023</t>
  </si>
  <si>
    <t>9.1.5. Bibliotecas UAM. Datos de usos de las bibliotecas. Año 2023</t>
  </si>
  <si>
    <t>ÍNDICE</t>
  </si>
  <si>
    <t>9. INFRAESTRUCTURA</t>
  </si>
  <si>
    <t>9.1. Bibliotecas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</si>
</sst>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indexed="8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6" fillId="3" borderId="4" xfId="0" applyNumberFormat="1" applyFont="1" applyFill="1" applyBorder="1" applyAlignment="1">
      <alignment horizontal="center" vertical="center"/>
    </xf>
    <xf numFmtId="3" fontId="5" fillId="0" borderId="2" xfId="0" quotePrefix="1" applyNumberFormat="1" applyFont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6" fillId="3" borderId="5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5" fillId="0" borderId="8" xfId="0" quotePrefix="1" applyNumberFormat="1" applyFont="1" applyBorder="1" applyAlignment="1">
      <alignment horizontal="center" vertical="center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3" fontId="5" fillId="0" borderId="8" xfId="0" quotePrefix="1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9" fontId="5" fillId="0" borderId="2" xfId="1" applyFont="1" applyBorder="1" applyAlignment="1">
      <alignment horizontal="center" vertical="center"/>
    </xf>
    <xf numFmtId="9" fontId="5" fillId="0" borderId="2" xfId="1" quotePrefix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 vertical="center"/>
    </xf>
    <xf numFmtId="10" fontId="10" fillId="0" borderId="1" xfId="1" applyNumberFormat="1" applyFont="1" applyBorder="1" applyAlignment="1">
      <alignment horizontal="center" vertical="center" wrapText="1"/>
    </xf>
    <xf numFmtId="10" fontId="10" fillId="0" borderId="2" xfId="1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3" fontId="5" fillId="0" borderId="17" xfId="0" quotePrefix="1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3" fontId="5" fillId="0" borderId="13" xfId="0" applyNumberFormat="1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3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8" xfId="0" quotePrefix="1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3" fontId="2" fillId="0" borderId="8" xfId="0" quotePrefix="1" applyNumberFormat="1" applyFont="1" applyBorder="1" applyAlignment="1">
      <alignment horizontal="center" vertical="center"/>
    </xf>
    <xf numFmtId="4" fontId="5" fillId="0" borderId="8" xfId="0" quotePrefix="1" applyNumberFormat="1" applyFont="1" applyBorder="1" applyAlignment="1">
      <alignment horizontal="center" vertical="center"/>
    </xf>
    <xf numFmtId="3" fontId="5" fillId="0" borderId="17" xfId="0" quotePrefix="1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vertical="center"/>
    </xf>
    <xf numFmtId="10" fontId="6" fillId="3" borderId="4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164" fontId="2" fillId="0" borderId="17" xfId="0" applyNumberFormat="1" applyFont="1" applyBorder="1" applyAlignment="1" applyProtection="1">
      <alignment horizontal="center" vertical="center"/>
      <protection locked="0"/>
    </xf>
    <xf numFmtId="164" fontId="6" fillId="2" borderId="5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D9C2-CB17-4FE0-9BD5-541F48AE0EA2}">
  <dimension ref="A2:A10"/>
  <sheetViews>
    <sheetView tabSelected="1" workbookViewId="0"/>
  </sheetViews>
  <sheetFormatPr baseColWidth="10" defaultRowHeight="14.5" x14ac:dyDescent="0.35"/>
  <sheetData>
    <row r="2" spans="1:1" x14ac:dyDescent="0.35">
      <c r="A2" s="129" t="s">
        <v>84</v>
      </c>
    </row>
    <row r="3" spans="1:1" x14ac:dyDescent="0.35">
      <c r="A3" s="46"/>
    </row>
    <row r="4" spans="1:1" x14ac:dyDescent="0.35">
      <c r="A4" s="130" t="s">
        <v>85</v>
      </c>
    </row>
    <row r="5" spans="1:1" x14ac:dyDescent="0.35">
      <c r="A5" s="130" t="s">
        <v>86</v>
      </c>
    </row>
    <row r="6" spans="1:1" ht="31" customHeight="1" x14ac:dyDescent="0.35">
      <c r="A6" s="7" t="s">
        <v>79</v>
      </c>
    </row>
    <row r="7" spans="1:1" ht="31" customHeight="1" x14ac:dyDescent="0.35">
      <c r="A7" s="7" t="s">
        <v>80</v>
      </c>
    </row>
    <row r="8" spans="1:1" ht="31" customHeight="1" x14ac:dyDescent="0.35">
      <c r="A8" s="7" t="s">
        <v>81</v>
      </c>
    </row>
    <row r="9" spans="1:1" ht="31" customHeight="1" x14ac:dyDescent="0.35">
      <c r="A9" s="8" t="s">
        <v>82</v>
      </c>
    </row>
    <row r="10" spans="1:1" ht="31" customHeight="1" x14ac:dyDescent="0.35">
      <c r="A10" s="8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1"/>
  <sheetViews>
    <sheetView zoomScaleNormal="100" workbookViewId="0">
      <selection sqref="A1:B1"/>
    </sheetView>
  </sheetViews>
  <sheetFormatPr baseColWidth="10" defaultColWidth="11.453125" defaultRowHeight="13" x14ac:dyDescent="0.35"/>
  <cols>
    <col min="1" max="1" width="61.81640625" style="8" customWidth="1"/>
    <col min="2" max="2" width="19.54296875" style="8" customWidth="1"/>
    <col min="3" max="5" width="16.453125" style="8" customWidth="1"/>
    <col min="6" max="6" width="15.54296875" style="8" customWidth="1"/>
    <col min="7" max="9" width="15" style="8" customWidth="1"/>
    <col min="10" max="10" width="16" style="8" customWidth="1"/>
    <col min="11" max="11" width="16.7265625" style="8" customWidth="1"/>
    <col min="12" max="12" width="15" style="8" customWidth="1"/>
    <col min="13" max="15" width="11.453125" style="8"/>
    <col min="16" max="16" width="15.453125" style="8" customWidth="1"/>
    <col min="17" max="16384" width="11.453125" style="8"/>
  </cols>
  <sheetData>
    <row r="1" spans="1:13" ht="13.5" thickBot="1" x14ac:dyDescent="0.4">
      <c r="A1" s="43" t="s">
        <v>79</v>
      </c>
      <c r="B1" s="44"/>
      <c r="C1" s="28"/>
      <c r="D1" s="28"/>
      <c r="E1" s="28"/>
      <c r="F1" s="28"/>
      <c r="G1" s="28"/>
      <c r="H1" s="28"/>
      <c r="I1" s="28"/>
      <c r="J1" s="28"/>
      <c r="K1" s="2"/>
      <c r="L1" s="2"/>
    </row>
    <row r="2" spans="1:13" ht="26.5" thickBot="1" x14ac:dyDescent="0.4">
      <c r="A2" s="64" t="s">
        <v>69</v>
      </c>
      <c r="B2" s="65" t="s">
        <v>0</v>
      </c>
    </row>
    <row r="3" spans="1:13" x14ac:dyDescent="0.35">
      <c r="A3" s="57" t="s">
        <v>2</v>
      </c>
      <c r="B3" s="58">
        <v>15</v>
      </c>
      <c r="C3" s="47"/>
    </row>
    <row r="4" spans="1:13" x14ac:dyDescent="0.35">
      <c r="A4" s="55" t="s">
        <v>4</v>
      </c>
      <c r="B4" s="53">
        <v>13</v>
      </c>
      <c r="C4" s="47"/>
    </row>
    <row r="5" spans="1:13" x14ac:dyDescent="0.35">
      <c r="A5" s="55" t="s">
        <v>5</v>
      </c>
      <c r="B5" s="53">
        <v>12</v>
      </c>
      <c r="C5" s="47"/>
    </row>
    <row r="6" spans="1:13" x14ac:dyDescent="0.35">
      <c r="A6" s="55" t="s">
        <v>6</v>
      </c>
      <c r="B6" s="53">
        <v>10</v>
      </c>
      <c r="C6" s="47"/>
      <c r="E6" s="48"/>
    </row>
    <row r="7" spans="1:13" x14ac:dyDescent="0.35">
      <c r="A7" s="55" t="s">
        <v>7</v>
      </c>
      <c r="B7" s="53">
        <v>18</v>
      </c>
      <c r="C7" s="47"/>
      <c r="E7" s="48"/>
    </row>
    <row r="8" spans="1:13" x14ac:dyDescent="0.35">
      <c r="A8" s="55" t="s">
        <v>8</v>
      </c>
      <c r="B8" s="53">
        <v>8</v>
      </c>
      <c r="C8" s="47"/>
      <c r="E8" s="48"/>
    </row>
    <row r="9" spans="1:13" x14ac:dyDescent="0.35">
      <c r="A9" s="55" t="s">
        <v>9</v>
      </c>
      <c r="B9" s="53">
        <v>6</v>
      </c>
      <c r="C9" s="47"/>
      <c r="E9" s="48"/>
    </row>
    <row r="10" spans="1:13" x14ac:dyDescent="0.35">
      <c r="A10" s="56" t="s">
        <v>10</v>
      </c>
      <c r="B10" s="53">
        <v>9</v>
      </c>
      <c r="C10" s="47"/>
      <c r="E10" s="48"/>
    </row>
    <row r="11" spans="1:13" ht="13.5" thickBot="1" x14ac:dyDescent="0.4">
      <c r="A11" s="55" t="s">
        <v>29</v>
      </c>
      <c r="B11" s="53">
        <v>14</v>
      </c>
      <c r="C11" s="47"/>
      <c r="E11" s="48"/>
    </row>
    <row r="12" spans="1:13" ht="16" thickBot="1" x14ac:dyDescent="0.4">
      <c r="A12" s="59" t="s">
        <v>1</v>
      </c>
      <c r="B12" s="11">
        <f>SUM(B3:B11)</f>
        <v>105</v>
      </c>
      <c r="C12" s="47"/>
      <c r="E12" s="48"/>
    </row>
    <row r="13" spans="1:13" ht="15.5" x14ac:dyDescent="0.35">
      <c r="A13" s="60"/>
      <c r="B13" s="61"/>
      <c r="C13" s="47"/>
      <c r="E13" s="48"/>
    </row>
    <row r="14" spans="1:13" x14ac:dyDescent="0.35">
      <c r="A14" s="62" t="s">
        <v>77</v>
      </c>
      <c r="B14" s="63"/>
      <c r="C14" s="7"/>
      <c r="D14" s="7"/>
      <c r="E14" s="7"/>
      <c r="F14" s="7"/>
      <c r="G14" s="7"/>
      <c r="H14" s="7"/>
      <c r="I14" s="7"/>
      <c r="J14" s="1"/>
      <c r="K14" s="1"/>
      <c r="L14" s="7"/>
      <c r="M14" s="47"/>
    </row>
    <row r="15" spans="1:13" x14ac:dyDescent="0.35">
      <c r="I15" s="47"/>
      <c r="J15" s="6"/>
      <c r="K15" s="1"/>
      <c r="L15" s="49"/>
      <c r="M15" s="47"/>
    </row>
    <row r="16" spans="1:13" ht="13.5" thickBot="1" x14ac:dyDescent="0.4">
      <c r="A16" s="45" t="s">
        <v>80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9"/>
      <c r="M16" s="47"/>
    </row>
    <row r="17" spans="1:12" x14ac:dyDescent="0.35">
      <c r="A17" s="81" t="s">
        <v>12</v>
      </c>
      <c r="B17" s="82" t="s">
        <v>13</v>
      </c>
      <c r="C17" s="82"/>
      <c r="D17" s="82"/>
      <c r="E17" s="82"/>
      <c r="F17" s="82"/>
      <c r="G17" s="82"/>
      <c r="H17" s="82"/>
      <c r="I17" s="82"/>
      <c r="J17" s="82"/>
      <c r="K17" s="83"/>
      <c r="L17" s="49"/>
    </row>
    <row r="18" spans="1:12" x14ac:dyDescent="0.35">
      <c r="A18" s="84"/>
      <c r="B18" s="85" t="s">
        <v>14</v>
      </c>
      <c r="C18" s="85" t="s">
        <v>15</v>
      </c>
      <c r="D18" s="85"/>
      <c r="E18" s="85"/>
      <c r="F18" s="85"/>
      <c r="G18" s="85" t="s">
        <v>16</v>
      </c>
      <c r="H18" s="85"/>
      <c r="I18" s="86" t="s">
        <v>17</v>
      </c>
      <c r="J18" s="87" t="s">
        <v>18</v>
      </c>
      <c r="K18" s="88" t="s">
        <v>19</v>
      </c>
      <c r="L18" s="49"/>
    </row>
    <row r="19" spans="1:12" ht="26.5" thickBot="1" x14ac:dyDescent="0.4">
      <c r="A19" s="89"/>
      <c r="B19" s="90"/>
      <c r="C19" s="91" t="s">
        <v>20</v>
      </c>
      <c r="D19" s="92" t="s">
        <v>21</v>
      </c>
      <c r="E19" s="92" t="s">
        <v>22</v>
      </c>
      <c r="F19" s="93" t="s">
        <v>23</v>
      </c>
      <c r="G19" s="94" t="s">
        <v>24</v>
      </c>
      <c r="H19" s="94" t="s">
        <v>25</v>
      </c>
      <c r="I19" s="94" t="s">
        <v>26</v>
      </c>
      <c r="J19" s="95"/>
      <c r="K19" s="96"/>
      <c r="L19" s="49"/>
    </row>
    <row r="20" spans="1:12" x14ac:dyDescent="0.35">
      <c r="A20" s="57" t="s">
        <v>27</v>
      </c>
      <c r="B20" s="23">
        <v>8700</v>
      </c>
      <c r="C20" s="23">
        <v>1170</v>
      </c>
      <c r="D20" s="14">
        <v>72</v>
      </c>
      <c r="E20" s="14">
        <v>20</v>
      </c>
      <c r="F20" s="22">
        <f>SUM(C20:E20)</f>
        <v>1262</v>
      </c>
      <c r="G20" s="23">
        <v>6718</v>
      </c>
      <c r="H20" s="23">
        <v>2690</v>
      </c>
      <c r="I20" s="23">
        <v>46</v>
      </c>
      <c r="J20" s="14">
        <v>2</v>
      </c>
      <c r="K20" s="72">
        <v>1</v>
      </c>
      <c r="L20" s="49"/>
    </row>
    <row r="21" spans="1:12" x14ac:dyDescent="0.35">
      <c r="A21" s="55" t="s">
        <v>4</v>
      </c>
      <c r="B21" s="13">
        <v>2779</v>
      </c>
      <c r="C21" s="13">
        <v>362</v>
      </c>
      <c r="D21" s="15">
        <v>34</v>
      </c>
      <c r="E21" s="15">
        <v>3</v>
      </c>
      <c r="F21" s="20">
        <f t="shared" ref="F21:F27" si="0">SUM(C21:E21)</f>
        <v>399</v>
      </c>
      <c r="G21" s="13">
        <v>2023</v>
      </c>
      <c r="H21" s="13">
        <v>8898</v>
      </c>
      <c r="I21" s="13">
        <v>45</v>
      </c>
      <c r="J21" s="15">
        <v>2</v>
      </c>
      <c r="K21" s="66">
        <v>1</v>
      </c>
      <c r="L21" s="49"/>
    </row>
    <row r="22" spans="1:12" x14ac:dyDescent="0.35">
      <c r="A22" s="55" t="s">
        <v>28</v>
      </c>
      <c r="B22" s="13">
        <v>2510.42</v>
      </c>
      <c r="C22" s="13">
        <v>303</v>
      </c>
      <c r="D22" s="15">
        <v>138</v>
      </c>
      <c r="E22" s="15">
        <v>120</v>
      </c>
      <c r="F22" s="20">
        <f t="shared" si="0"/>
        <v>561</v>
      </c>
      <c r="G22" s="13">
        <v>1130</v>
      </c>
      <c r="H22" s="13">
        <v>4917</v>
      </c>
      <c r="I22" s="13">
        <v>120</v>
      </c>
      <c r="J22" s="15">
        <v>2</v>
      </c>
      <c r="K22" s="66">
        <v>1</v>
      </c>
      <c r="L22" s="49"/>
    </row>
    <row r="23" spans="1:12" x14ac:dyDescent="0.35">
      <c r="A23" s="55" t="s">
        <v>6</v>
      </c>
      <c r="B23" s="13">
        <v>1285.53</v>
      </c>
      <c r="C23" s="13">
        <v>300</v>
      </c>
      <c r="D23" s="15">
        <v>24</v>
      </c>
      <c r="E23" s="15">
        <v>33</v>
      </c>
      <c r="F23" s="20">
        <f t="shared" si="0"/>
        <v>357</v>
      </c>
      <c r="G23" s="13">
        <v>3290</v>
      </c>
      <c r="H23" s="13">
        <v>1165</v>
      </c>
      <c r="I23" s="13">
        <v>71</v>
      </c>
      <c r="J23" s="15">
        <v>2</v>
      </c>
      <c r="K23" s="66">
        <v>1</v>
      </c>
      <c r="L23" s="49"/>
    </row>
    <row r="24" spans="1:12" x14ac:dyDescent="0.35">
      <c r="A24" s="55" t="s">
        <v>7</v>
      </c>
      <c r="B24" s="13">
        <v>6939</v>
      </c>
      <c r="C24" s="13">
        <v>589</v>
      </c>
      <c r="D24" s="15">
        <v>20</v>
      </c>
      <c r="E24" s="15">
        <v>64</v>
      </c>
      <c r="F24" s="20">
        <f t="shared" si="0"/>
        <v>673</v>
      </c>
      <c r="G24" s="13">
        <v>5382</v>
      </c>
      <c r="H24" s="13">
        <v>8727</v>
      </c>
      <c r="I24" s="13">
        <v>60</v>
      </c>
      <c r="J24" s="15">
        <v>3</v>
      </c>
      <c r="K24" s="66">
        <v>1</v>
      </c>
      <c r="L24" s="49"/>
    </row>
    <row r="25" spans="1:12" x14ac:dyDescent="0.35">
      <c r="A25" s="55" t="s">
        <v>8</v>
      </c>
      <c r="B25" s="13">
        <v>1223</v>
      </c>
      <c r="C25" s="13">
        <v>404</v>
      </c>
      <c r="D25" s="15">
        <v>22</v>
      </c>
      <c r="E25" s="15">
        <v>16</v>
      </c>
      <c r="F25" s="20">
        <f t="shared" si="0"/>
        <v>442</v>
      </c>
      <c r="G25" s="13">
        <v>290</v>
      </c>
      <c r="H25" s="13">
        <v>1650</v>
      </c>
      <c r="I25" s="13">
        <v>62</v>
      </c>
      <c r="J25" s="15">
        <v>1</v>
      </c>
      <c r="K25" s="66">
        <v>1</v>
      </c>
      <c r="L25" s="49"/>
    </row>
    <row r="26" spans="1:12" x14ac:dyDescent="0.35">
      <c r="A26" s="55" t="s">
        <v>9</v>
      </c>
      <c r="B26" s="13">
        <v>1200</v>
      </c>
      <c r="C26" s="13">
        <v>360</v>
      </c>
      <c r="D26" s="15">
        <v>53</v>
      </c>
      <c r="E26" s="15">
        <v>20</v>
      </c>
      <c r="F26" s="20">
        <f t="shared" si="0"/>
        <v>433</v>
      </c>
      <c r="G26" s="13">
        <v>624</v>
      </c>
      <c r="H26" s="13">
        <v>313</v>
      </c>
      <c r="I26" s="13">
        <v>29</v>
      </c>
      <c r="J26" s="15">
        <v>0</v>
      </c>
      <c r="K26" s="66">
        <v>1</v>
      </c>
      <c r="L26" s="49"/>
    </row>
    <row r="27" spans="1:12" x14ac:dyDescent="0.35">
      <c r="A27" s="56" t="s">
        <v>10</v>
      </c>
      <c r="B27" s="13">
        <v>1130</v>
      </c>
      <c r="C27" s="13">
        <v>277</v>
      </c>
      <c r="D27" s="15">
        <v>22</v>
      </c>
      <c r="E27" s="15">
        <v>15</v>
      </c>
      <c r="F27" s="20">
        <f t="shared" si="0"/>
        <v>314</v>
      </c>
      <c r="G27" s="13">
        <v>1002</v>
      </c>
      <c r="H27" s="13">
        <v>1063</v>
      </c>
      <c r="I27" s="13">
        <v>77</v>
      </c>
      <c r="J27" s="15">
        <v>1</v>
      </c>
      <c r="K27" s="66">
        <v>1</v>
      </c>
      <c r="L27" s="49"/>
    </row>
    <row r="28" spans="1:12" ht="13.5" thickBot="1" x14ac:dyDescent="0.4">
      <c r="A28" s="73" t="s">
        <v>29</v>
      </c>
      <c r="B28" s="74">
        <v>330</v>
      </c>
      <c r="C28" s="27" t="s">
        <v>30</v>
      </c>
      <c r="D28" s="75" t="s">
        <v>30</v>
      </c>
      <c r="E28" s="75" t="s">
        <v>30</v>
      </c>
      <c r="F28" s="75" t="s">
        <v>30</v>
      </c>
      <c r="G28" s="75" t="s">
        <v>30</v>
      </c>
      <c r="H28" s="75" t="s">
        <v>30</v>
      </c>
      <c r="I28" s="75" t="s">
        <v>30</v>
      </c>
      <c r="J28" s="75" t="s">
        <v>30</v>
      </c>
      <c r="K28" s="76" t="s">
        <v>30</v>
      </c>
      <c r="L28" s="49"/>
    </row>
    <row r="29" spans="1:12" ht="16" thickBot="1" x14ac:dyDescent="0.4">
      <c r="A29" s="77" t="s">
        <v>1</v>
      </c>
      <c r="B29" s="78">
        <f>SUM(B20:B28)</f>
        <v>26096.95</v>
      </c>
      <c r="C29" s="78">
        <f t="shared" ref="C29:K29" si="1">SUM(C20:C27)</f>
        <v>3765</v>
      </c>
      <c r="D29" s="78">
        <f t="shared" si="1"/>
        <v>385</v>
      </c>
      <c r="E29" s="78">
        <f t="shared" si="1"/>
        <v>291</v>
      </c>
      <c r="F29" s="78">
        <f t="shared" si="1"/>
        <v>4441</v>
      </c>
      <c r="G29" s="78">
        <f t="shared" si="1"/>
        <v>20459</v>
      </c>
      <c r="H29" s="78">
        <f t="shared" si="1"/>
        <v>29423</v>
      </c>
      <c r="I29" s="78">
        <f t="shared" si="1"/>
        <v>510</v>
      </c>
      <c r="J29" s="79">
        <f t="shared" si="1"/>
        <v>13</v>
      </c>
      <c r="K29" s="80">
        <f t="shared" si="1"/>
        <v>8</v>
      </c>
      <c r="L29" s="49"/>
    </row>
    <row r="30" spans="1:12" x14ac:dyDescent="0.35">
      <c r="A30" s="70"/>
      <c r="B30" s="68"/>
      <c r="C30" s="68"/>
      <c r="D30" s="68"/>
      <c r="E30" s="68"/>
      <c r="F30" s="68"/>
      <c r="G30" s="68"/>
      <c r="H30" s="68"/>
      <c r="I30" s="68"/>
      <c r="J30" s="69"/>
      <c r="K30" s="69"/>
      <c r="L30" s="49"/>
    </row>
    <row r="31" spans="1:12" x14ac:dyDescent="0.35">
      <c r="A31" s="62" t="s">
        <v>75</v>
      </c>
      <c r="B31" s="62"/>
      <c r="C31" s="62"/>
      <c r="D31" s="62"/>
      <c r="I31" s="47"/>
      <c r="J31" s="6"/>
      <c r="K31" s="1"/>
      <c r="L31" s="49"/>
    </row>
    <row r="32" spans="1:12" x14ac:dyDescent="0.35">
      <c r="A32" s="62" t="s">
        <v>31</v>
      </c>
      <c r="B32" s="62"/>
      <c r="C32" s="62"/>
      <c r="I32" s="47"/>
      <c r="J32" s="6"/>
      <c r="K32" s="1"/>
      <c r="L32" s="49"/>
    </row>
    <row r="33" spans="1:20" x14ac:dyDescent="0.35">
      <c r="A33" s="62" t="s">
        <v>32</v>
      </c>
      <c r="B33" s="71"/>
      <c r="C33" s="71"/>
      <c r="D33" s="50"/>
      <c r="E33" s="50"/>
      <c r="F33" s="50"/>
      <c r="G33" s="50"/>
      <c r="H33" s="50"/>
      <c r="I33" s="50"/>
      <c r="J33" s="50"/>
      <c r="K33" s="50"/>
      <c r="L33" s="49"/>
    </row>
    <row r="34" spans="1:20" x14ac:dyDescent="0.35">
      <c r="A34" s="62" t="s">
        <v>78</v>
      </c>
      <c r="B34" s="62"/>
      <c r="C34" s="62"/>
      <c r="I34" s="47"/>
      <c r="J34" s="6"/>
      <c r="K34" s="1"/>
      <c r="L34" s="49"/>
    </row>
    <row r="35" spans="1:20" x14ac:dyDescent="0.35">
      <c r="A35" s="63"/>
      <c r="B35" s="63"/>
      <c r="C35" s="63"/>
      <c r="D35" s="7"/>
      <c r="E35" s="7"/>
      <c r="F35" s="7"/>
      <c r="G35" s="7"/>
      <c r="H35" s="7"/>
      <c r="I35" s="7"/>
      <c r="J35" s="7"/>
      <c r="K35" s="7"/>
      <c r="L35" s="7"/>
    </row>
    <row r="36" spans="1:20" ht="16.5" customHeight="1" thickBot="1" x14ac:dyDescent="0.4">
      <c r="A36" s="97" t="s">
        <v>81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42"/>
      <c r="N36" s="42"/>
      <c r="O36" s="42"/>
      <c r="P36" s="42"/>
    </row>
    <row r="37" spans="1:20" ht="16.5" customHeight="1" x14ac:dyDescent="0.35">
      <c r="A37" s="81" t="s">
        <v>12</v>
      </c>
      <c r="B37" s="108" t="s">
        <v>33</v>
      </c>
      <c r="C37" s="108"/>
      <c r="D37" s="108"/>
      <c r="E37" s="108"/>
      <c r="F37" s="108"/>
      <c r="G37" s="108" t="s">
        <v>34</v>
      </c>
      <c r="H37" s="108"/>
      <c r="I37" s="108"/>
      <c r="J37" s="108"/>
      <c r="K37" s="108"/>
      <c r="L37" s="108"/>
      <c r="M37" s="108" t="s">
        <v>35</v>
      </c>
      <c r="N37" s="108"/>
      <c r="O37" s="108"/>
      <c r="P37" s="108"/>
      <c r="Q37" s="109"/>
    </row>
    <row r="38" spans="1:20" ht="39" x14ac:dyDescent="0.35">
      <c r="A38" s="84"/>
      <c r="B38" s="87" t="s">
        <v>36</v>
      </c>
      <c r="C38" s="110" t="s">
        <v>37</v>
      </c>
      <c r="D38" s="110" t="s">
        <v>38</v>
      </c>
      <c r="E38" s="110" t="s">
        <v>39</v>
      </c>
      <c r="F38" s="110" t="s">
        <v>64</v>
      </c>
      <c r="G38" s="111" t="s">
        <v>40</v>
      </c>
      <c r="H38" s="111"/>
      <c r="I38" s="111"/>
      <c r="J38" s="111"/>
      <c r="K38" s="111"/>
      <c r="L38" s="110" t="s">
        <v>41</v>
      </c>
      <c r="M38" s="85"/>
      <c r="N38" s="85"/>
      <c r="O38" s="85"/>
      <c r="P38" s="85"/>
      <c r="Q38" s="112"/>
    </row>
    <row r="39" spans="1:20" ht="52.5" thickBot="1" x14ac:dyDescent="0.4">
      <c r="A39" s="89"/>
      <c r="B39" s="95"/>
      <c r="C39" s="93" t="s">
        <v>66</v>
      </c>
      <c r="D39" s="94" t="s">
        <v>66</v>
      </c>
      <c r="E39" s="91" t="s">
        <v>42</v>
      </c>
      <c r="F39" s="91" t="s">
        <v>67</v>
      </c>
      <c r="G39" s="92" t="s">
        <v>70</v>
      </c>
      <c r="H39" s="92" t="s">
        <v>71</v>
      </c>
      <c r="I39" s="92" t="s">
        <v>76</v>
      </c>
      <c r="J39" s="92" t="s">
        <v>72</v>
      </c>
      <c r="K39" s="92" t="s">
        <v>73</v>
      </c>
      <c r="L39" s="92" t="s">
        <v>74</v>
      </c>
      <c r="M39" s="92" t="s">
        <v>70</v>
      </c>
      <c r="N39" s="92" t="s">
        <v>71</v>
      </c>
      <c r="O39" s="92" t="s">
        <v>76</v>
      </c>
      <c r="P39" s="92" t="s">
        <v>72</v>
      </c>
      <c r="Q39" s="113" t="s">
        <v>73</v>
      </c>
    </row>
    <row r="40" spans="1:20" x14ac:dyDescent="0.35">
      <c r="A40" s="57" t="s">
        <v>2</v>
      </c>
      <c r="B40" s="22">
        <v>9</v>
      </c>
      <c r="C40" s="23" t="s">
        <v>3</v>
      </c>
      <c r="D40" s="23" t="s">
        <v>3</v>
      </c>
      <c r="E40" s="23" t="s">
        <v>3</v>
      </c>
      <c r="F40" s="23">
        <v>5856</v>
      </c>
      <c r="G40" s="22">
        <v>256</v>
      </c>
      <c r="H40" s="22">
        <v>1489</v>
      </c>
      <c r="I40" s="39">
        <v>0.813929313929314</v>
      </c>
      <c r="J40" s="23">
        <v>119169</v>
      </c>
      <c r="K40" s="22">
        <v>74686</v>
      </c>
      <c r="L40" s="22">
        <v>2146</v>
      </c>
      <c r="M40" s="22">
        <v>0</v>
      </c>
      <c r="N40" s="22">
        <v>9</v>
      </c>
      <c r="O40" s="37">
        <v>0.8</v>
      </c>
      <c r="P40" s="23">
        <v>7825</v>
      </c>
      <c r="Q40" s="16">
        <v>455</v>
      </c>
      <c r="R40" s="47"/>
      <c r="T40" s="106"/>
    </row>
    <row r="41" spans="1:20" x14ac:dyDescent="0.35">
      <c r="A41" s="55" t="s">
        <v>4</v>
      </c>
      <c r="B41" s="20">
        <v>15</v>
      </c>
      <c r="C41" s="13" t="s">
        <v>3</v>
      </c>
      <c r="D41" s="13" t="s">
        <v>3</v>
      </c>
      <c r="E41" s="13" t="s">
        <v>3</v>
      </c>
      <c r="F41" s="13">
        <v>3359</v>
      </c>
      <c r="G41" s="20">
        <v>1065</v>
      </c>
      <c r="H41" s="20">
        <v>805</v>
      </c>
      <c r="I41" s="40">
        <v>-0.29327286470143615</v>
      </c>
      <c r="J41" s="13">
        <v>207138</v>
      </c>
      <c r="K41" s="20">
        <v>162569</v>
      </c>
      <c r="L41" s="20">
        <v>2191</v>
      </c>
      <c r="M41" s="20">
        <v>0</v>
      </c>
      <c r="N41" s="20">
        <v>5</v>
      </c>
      <c r="O41" s="38">
        <v>-0.2857142857142857</v>
      </c>
      <c r="P41" s="13">
        <v>3601</v>
      </c>
      <c r="Q41" s="17">
        <v>1506</v>
      </c>
      <c r="R41" s="47"/>
      <c r="T41" s="106"/>
    </row>
    <row r="42" spans="1:20" x14ac:dyDescent="0.35">
      <c r="A42" s="55" t="s">
        <v>5</v>
      </c>
      <c r="B42" s="20">
        <v>17</v>
      </c>
      <c r="C42" s="13" t="s">
        <v>3</v>
      </c>
      <c r="D42" s="13" t="s">
        <v>3</v>
      </c>
      <c r="E42" s="13" t="s">
        <v>3</v>
      </c>
      <c r="F42" s="13">
        <v>2094</v>
      </c>
      <c r="G42" s="20">
        <v>322</v>
      </c>
      <c r="H42" s="20">
        <v>1231</v>
      </c>
      <c r="I42" s="40">
        <v>0.10770328102710414</v>
      </c>
      <c r="J42" s="13">
        <v>130929</v>
      </c>
      <c r="K42" s="20">
        <v>106219</v>
      </c>
      <c r="L42" s="20">
        <v>5633</v>
      </c>
      <c r="M42" s="20">
        <v>0</v>
      </c>
      <c r="N42" s="20">
        <v>19</v>
      </c>
      <c r="O42" s="38">
        <v>5.333333333333333</v>
      </c>
      <c r="P42" s="13">
        <v>2942</v>
      </c>
      <c r="Q42" s="17">
        <v>199</v>
      </c>
      <c r="R42" s="47"/>
      <c r="T42" s="106"/>
    </row>
    <row r="43" spans="1:20" x14ac:dyDescent="0.35">
      <c r="A43" s="55" t="s">
        <v>6</v>
      </c>
      <c r="B43" s="20">
        <v>4</v>
      </c>
      <c r="C43" s="13" t="s">
        <v>3</v>
      </c>
      <c r="D43" s="13" t="s">
        <v>3</v>
      </c>
      <c r="E43" s="13" t="s">
        <v>3</v>
      </c>
      <c r="F43" s="13">
        <v>2082</v>
      </c>
      <c r="G43" s="20">
        <v>1075</v>
      </c>
      <c r="H43" s="20">
        <v>2794</v>
      </c>
      <c r="I43" s="40">
        <v>0.10039817974971559</v>
      </c>
      <c r="J43" s="13">
        <v>101729</v>
      </c>
      <c r="K43" s="20">
        <v>81639</v>
      </c>
      <c r="L43" s="20">
        <v>565</v>
      </c>
      <c r="M43" s="20">
        <v>22</v>
      </c>
      <c r="N43" s="20">
        <v>87</v>
      </c>
      <c r="O43" s="38">
        <v>-0.75777777777777777</v>
      </c>
      <c r="P43" s="13">
        <v>12392</v>
      </c>
      <c r="Q43" s="17">
        <v>5380</v>
      </c>
      <c r="R43" s="47"/>
      <c r="T43" s="106"/>
    </row>
    <row r="44" spans="1:20" x14ac:dyDescent="0.35">
      <c r="A44" s="55" t="s">
        <v>7</v>
      </c>
      <c r="B44" s="20">
        <v>18</v>
      </c>
      <c r="C44" s="13" t="s">
        <v>3</v>
      </c>
      <c r="D44" s="13" t="s">
        <v>3</v>
      </c>
      <c r="E44" s="13" t="s">
        <v>3</v>
      </c>
      <c r="F44" s="13">
        <v>5058</v>
      </c>
      <c r="G44" s="20">
        <v>1048</v>
      </c>
      <c r="H44" s="20">
        <v>2714</v>
      </c>
      <c r="I44" s="40">
        <v>-0.11021759697256386</v>
      </c>
      <c r="J44" s="13">
        <v>360548</v>
      </c>
      <c r="K44" s="20">
        <v>283639</v>
      </c>
      <c r="L44" s="20">
        <v>2155</v>
      </c>
      <c r="M44" s="20">
        <v>9</v>
      </c>
      <c r="N44" s="20">
        <v>265</v>
      </c>
      <c r="O44" s="38">
        <v>1.2644628099173554</v>
      </c>
      <c r="P44" s="13">
        <v>33761</v>
      </c>
      <c r="Q44" s="17">
        <v>20964</v>
      </c>
      <c r="R44" s="47"/>
      <c r="T44" s="106"/>
    </row>
    <row r="45" spans="1:20" x14ac:dyDescent="0.35">
      <c r="A45" s="55" t="s">
        <v>8</v>
      </c>
      <c r="B45" s="20">
        <v>7</v>
      </c>
      <c r="C45" s="13" t="s">
        <v>3</v>
      </c>
      <c r="D45" s="13" t="s">
        <v>3</v>
      </c>
      <c r="E45" s="13" t="s">
        <v>3</v>
      </c>
      <c r="F45" s="13">
        <v>4884</v>
      </c>
      <c r="G45" s="20">
        <v>69</v>
      </c>
      <c r="H45" s="20">
        <v>632</v>
      </c>
      <c r="I45" s="40">
        <v>0.79743589743589749</v>
      </c>
      <c r="J45" s="13">
        <v>40498</v>
      </c>
      <c r="K45" s="20">
        <v>35375</v>
      </c>
      <c r="L45" s="20">
        <v>543</v>
      </c>
      <c r="M45" s="20">
        <v>0</v>
      </c>
      <c r="N45" s="20">
        <v>1</v>
      </c>
      <c r="O45" s="38">
        <v>-0.9285714285714286</v>
      </c>
      <c r="P45" s="13">
        <v>1026</v>
      </c>
      <c r="Q45" s="17">
        <v>48</v>
      </c>
      <c r="R45" s="47"/>
      <c r="T45" s="106"/>
    </row>
    <row r="46" spans="1:20" x14ac:dyDescent="0.35">
      <c r="A46" s="55" t="s">
        <v>9</v>
      </c>
      <c r="B46" s="20">
        <v>4</v>
      </c>
      <c r="C46" s="13" t="s">
        <v>3</v>
      </c>
      <c r="D46" s="13" t="s">
        <v>3</v>
      </c>
      <c r="E46" s="13" t="s">
        <v>3</v>
      </c>
      <c r="F46" s="13">
        <v>1151</v>
      </c>
      <c r="G46" s="20">
        <v>256</v>
      </c>
      <c r="H46" s="20">
        <v>97</v>
      </c>
      <c r="I46" s="40">
        <v>3.8235294117647062E-2</v>
      </c>
      <c r="J46" s="13">
        <v>25250</v>
      </c>
      <c r="K46" s="20">
        <v>22076</v>
      </c>
      <c r="L46" s="20">
        <v>248</v>
      </c>
      <c r="M46" s="20">
        <v>0</v>
      </c>
      <c r="N46" s="20">
        <v>0</v>
      </c>
      <c r="O46" s="36" t="s">
        <v>11</v>
      </c>
      <c r="P46" s="13">
        <v>2060</v>
      </c>
      <c r="Q46" s="17">
        <v>884</v>
      </c>
      <c r="R46" s="47"/>
      <c r="T46" s="106"/>
    </row>
    <row r="47" spans="1:20" x14ac:dyDescent="0.35">
      <c r="A47" s="56" t="s">
        <v>10</v>
      </c>
      <c r="B47" s="20">
        <v>5</v>
      </c>
      <c r="C47" s="13" t="s">
        <v>3</v>
      </c>
      <c r="D47" s="13" t="s">
        <v>3</v>
      </c>
      <c r="E47" s="13" t="s">
        <v>3</v>
      </c>
      <c r="F47" s="13">
        <v>1931</v>
      </c>
      <c r="G47" s="20">
        <v>244</v>
      </c>
      <c r="H47" s="20">
        <v>474</v>
      </c>
      <c r="I47" s="40">
        <v>-0.1562867215041128</v>
      </c>
      <c r="J47" s="13">
        <v>45175</v>
      </c>
      <c r="K47" s="20">
        <v>35631</v>
      </c>
      <c r="L47" s="20">
        <v>497</v>
      </c>
      <c r="M47" s="20">
        <v>9</v>
      </c>
      <c r="N47" s="20">
        <v>14</v>
      </c>
      <c r="O47" s="35" t="s">
        <v>11</v>
      </c>
      <c r="P47" s="13">
        <v>1935</v>
      </c>
      <c r="Q47" s="17">
        <v>1624</v>
      </c>
      <c r="R47" s="47"/>
      <c r="T47" s="106"/>
    </row>
    <row r="48" spans="1:20" ht="13.5" thickBot="1" x14ac:dyDescent="0.4">
      <c r="A48" s="73" t="s">
        <v>43</v>
      </c>
      <c r="B48" s="101">
        <v>14</v>
      </c>
      <c r="C48" s="101">
        <v>711468</v>
      </c>
      <c r="D48" s="102">
        <v>70634</v>
      </c>
      <c r="E48" s="101">
        <v>45573</v>
      </c>
      <c r="F48" s="24" t="s">
        <v>30</v>
      </c>
      <c r="G48" s="27" t="s">
        <v>3</v>
      </c>
      <c r="H48" s="24" t="s">
        <v>3</v>
      </c>
      <c r="I48" s="103" t="s">
        <v>3</v>
      </c>
      <c r="J48" s="27" t="s">
        <v>3</v>
      </c>
      <c r="K48" s="24" t="s">
        <v>3</v>
      </c>
      <c r="L48" s="24" t="s">
        <v>3</v>
      </c>
      <c r="M48" s="24" t="s">
        <v>3</v>
      </c>
      <c r="N48" s="24" t="s">
        <v>3</v>
      </c>
      <c r="O48" s="104" t="s">
        <v>3</v>
      </c>
      <c r="P48" s="24" t="s">
        <v>3</v>
      </c>
      <c r="Q48" s="105" t="s">
        <v>3</v>
      </c>
      <c r="T48" s="106"/>
    </row>
    <row r="49" spans="1:20" ht="16" thickBot="1" x14ac:dyDescent="0.4">
      <c r="A49" s="59" t="s">
        <v>44</v>
      </c>
      <c r="B49" s="3">
        <f>SUM(B40:B48)</f>
        <v>93</v>
      </c>
      <c r="C49" s="3">
        <f>SUM(C40:C48)</f>
        <v>711468</v>
      </c>
      <c r="D49" s="3">
        <f>D48</f>
        <v>70634</v>
      </c>
      <c r="E49" s="3">
        <f>E48</f>
        <v>45573</v>
      </c>
      <c r="F49" s="3">
        <f>SUM(F40:F48)</f>
        <v>26415</v>
      </c>
      <c r="G49" s="3">
        <f>SUM(G40:G48)</f>
        <v>4335</v>
      </c>
      <c r="H49" s="3">
        <f>SUM(H40:H48)</f>
        <v>10236</v>
      </c>
      <c r="I49" s="107">
        <v>1.6179649905851176E-2</v>
      </c>
      <c r="J49" s="3">
        <f>SUM(J40:J48)</f>
        <v>1030436</v>
      </c>
      <c r="K49" s="3">
        <f>SUM(K40:K48)</f>
        <v>801834</v>
      </c>
      <c r="L49" s="3">
        <f>SUM(L40:L48)</f>
        <v>13978</v>
      </c>
      <c r="M49" s="3">
        <f>SUM(M40:M48)</f>
        <v>40</v>
      </c>
      <c r="N49" s="3">
        <f>SUM(N40:N48)</f>
        <v>400</v>
      </c>
      <c r="O49" s="107">
        <v>-0.26666666666666666</v>
      </c>
      <c r="P49" s="3">
        <f>SUM(P40:P48)</f>
        <v>65542</v>
      </c>
      <c r="Q49" s="9">
        <f>SUM(Q40:Q48)</f>
        <v>31060</v>
      </c>
      <c r="R49" s="47"/>
      <c r="T49" s="106"/>
    </row>
    <row r="50" spans="1:20" x14ac:dyDescent="0.35">
      <c r="A50" s="100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</row>
    <row r="51" spans="1:20" x14ac:dyDescent="0.35">
      <c r="A51" s="63" t="s">
        <v>45</v>
      </c>
      <c r="B51" s="63"/>
      <c r="C51" s="63"/>
      <c r="D51" s="7"/>
      <c r="E51" s="7"/>
      <c r="F51" s="7"/>
      <c r="G51" s="7"/>
      <c r="H51" s="7"/>
      <c r="I51" s="7"/>
      <c r="J51" s="18"/>
      <c r="K51" s="7"/>
      <c r="L51" s="7"/>
      <c r="M51" s="7"/>
      <c r="N51" s="7"/>
      <c r="O51" s="7"/>
      <c r="P51" s="7"/>
      <c r="Q51" s="7"/>
    </row>
    <row r="52" spans="1:20" x14ac:dyDescent="0.35">
      <c r="A52" s="63" t="s">
        <v>68</v>
      </c>
      <c r="B52" s="63"/>
      <c r="C52" s="63"/>
      <c r="D52" s="7"/>
      <c r="E52" s="51"/>
      <c r="F52" s="7"/>
      <c r="G52" s="7"/>
      <c r="H52" s="7"/>
      <c r="I52" s="7"/>
      <c r="J52" s="51"/>
      <c r="K52" s="7"/>
      <c r="L52" s="7"/>
      <c r="M52" s="7"/>
      <c r="N52" s="7"/>
      <c r="O52" s="7"/>
      <c r="P52" s="7"/>
      <c r="Q52" s="7"/>
    </row>
    <row r="53" spans="1:20" x14ac:dyDescent="0.35">
      <c r="A53" s="63" t="s">
        <v>78</v>
      </c>
      <c r="B53" s="63"/>
      <c r="C53" s="63"/>
      <c r="D53" s="7"/>
      <c r="E53" s="7"/>
      <c r="F53" s="7"/>
      <c r="G53" s="7"/>
      <c r="H53" s="7"/>
      <c r="I53" s="7"/>
      <c r="J53" s="51"/>
      <c r="K53" s="7"/>
      <c r="L53" s="7"/>
      <c r="M53" s="7"/>
      <c r="O53" s="7"/>
      <c r="P53" s="7"/>
      <c r="Q53" s="7"/>
    </row>
    <row r="54" spans="1:20" x14ac:dyDescent="0.35">
      <c r="B54" s="2"/>
      <c r="C54" s="2"/>
      <c r="D54" s="2"/>
      <c r="E54" s="2"/>
      <c r="F54" s="2"/>
      <c r="G54" s="2"/>
      <c r="H54" s="2"/>
      <c r="I54" s="7"/>
      <c r="J54" s="51"/>
      <c r="K54" s="7"/>
      <c r="L54" s="7"/>
      <c r="M54" s="7"/>
      <c r="O54" s="7"/>
      <c r="P54" s="7"/>
      <c r="Q54" s="7"/>
    </row>
    <row r="55" spans="1:20" ht="13.5" thickBot="1" x14ac:dyDescent="0.4">
      <c r="A55" s="98" t="s">
        <v>82</v>
      </c>
      <c r="B55" s="42"/>
      <c r="C55" s="42"/>
      <c r="D55" s="42"/>
      <c r="E55" s="42"/>
      <c r="F55" s="42"/>
      <c r="G55" s="42"/>
      <c r="H55" s="42"/>
      <c r="I55" s="2"/>
      <c r="J55" s="19"/>
      <c r="K55" s="2"/>
      <c r="L55" s="2"/>
    </row>
    <row r="56" spans="1:20" x14ac:dyDescent="0.35">
      <c r="A56" s="81" t="s">
        <v>12</v>
      </c>
      <c r="B56" s="82" t="s">
        <v>46</v>
      </c>
      <c r="C56" s="82"/>
      <c r="D56" s="82"/>
      <c r="E56" s="82"/>
      <c r="F56" s="82"/>
      <c r="G56" s="82"/>
      <c r="H56" s="83"/>
      <c r="I56" s="2"/>
      <c r="J56" s="51"/>
      <c r="L56" s="2"/>
    </row>
    <row r="57" spans="1:20" x14ac:dyDescent="0.35">
      <c r="A57" s="84"/>
      <c r="B57" s="117"/>
      <c r="C57" s="117"/>
      <c r="D57" s="117"/>
      <c r="E57" s="117"/>
      <c r="F57" s="117"/>
      <c r="G57" s="117"/>
      <c r="H57" s="118"/>
      <c r="I57" s="2"/>
      <c r="J57" s="51"/>
      <c r="L57" s="2"/>
    </row>
    <row r="58" spans="1:20" ht="26.5" thickBot="1" x14ac:dyDescent="0.4">
      <c r="A58" s="89"/>
      <c r="B58" s="94" t="s">
        <v>47</v>
      </c>
      <c r="C58" s="94" t="s">
        <v>48</v>
      </c>
      <c r="D58" s="94" t="s">
        <v>49</v>
      </c>
      <c r="E58" s="94" t="s">
        <v>50</v>
      </c>
      <c r="F58" s="94" t="s">
        <v>51</v>
      </c>
      <c r="G58" s="91" t="s">
        <v>52</v>
      </c>
      <c r="H58" s="121" t="s">
        <v>53</v>
      </c>
      <c r="J58" s="51"/>
    </row>
    <row r="59" spans="1:20" x14ac:dyDescent="0.35">
      <c r="A59" s="57" t="s">
        <v>2</v>
      </c>
      <c r="B59" s="119">
        <v>0</v>
      </c>
      <c r="C59" s="29">
        <v>30465.68</v>
      </c>
      <c r="D59" s="29">
        <v>2862.12</v>
      </c>
      <c r="E59" s="30">
        <v>19591.07</v>
      </c>
      <c r="F59" s="30">
        <v>0</v>
      </c>
      <c r="G59" s="31">
        <v>0</v>
      </c>
      <c r="H59" s="120">
        <f>SUM(B59:G59)</f>
        <v>52918.87</v>
      </c>
      <c r="J59" s="51"/>
    </row>
    <row r="60" spans="1:20" x14ac:dyDescent="0.35">
      <c r="A60" s="55" t="s">
        <v>4</v>
      </c>
      <c r="B60" s="32">
        <v>27730</v>
      </c>
      <c r="C60" s="32">
        <v>14133.92</v>
      </c>
      <c r="D60" s="32">
        <v>37755</v>
      </c>
      <c r="E60" s="33">
        <v>55852</v>
      </c>
      <c r="F60" s="33">
        <v>43228.18</v>
      </c>
      <c r="G60" s="33">
        <v>0</v>
      </c>
      <c r="H60" s="115">
        <f t="shared" ref="H60:H67" si="2">SUM(B60:G60)</f>
        <v>178699.09999999998</v>
      </c>
    </row>
    <row r="61" spans="1:20" x14ac:dyDescent="0.35">
      <c r="A61" s="55" t="s">
        <v>5</v>
      </c>
      <c r="B61" s="114">
        <v>93894.68</v>
      </c>
      <c r="C61" s="32">
        <v>7750.58</v>
      </c>
      <c r="D61" s="32">
        <v>12498.68</v>
      </c>
      <c r="E61" s="34">
        <v>12856.64</v>
      </c>
      <c r="F61" s="34">
        <v>4998.24</v>
      </c>
      <c r="G61" s="33">
        <v>0</v>
      </c>
      <c r="H61" s="115">
        <f t="shared" si="2"/>
        <v>131998.82</v>
      </c>
      <c r="I61" s="7"/>
      <c r="J61" s="7"/>
    </row>
    <row r="62" spans="1:20" x14ac:dyDescent="0.35">
      <c r="A62" s="55" t="s">
        <v>6</v>
      </c>
      <c r="B62" s="114">
        <v>10415.6</v>
      </c>
      <c r="C62" s="32">
        <v>6077.93</v>
      </c>
      <c r="D62" s="32">
        <v>7372.56</v>
      </c>
      <c r="E62" s="34">
        <v>20486.22</v>
      </c>
      <c r="F62" s="34">
        <v>112</v>
      </c>
      <c r="G62" s="33">
        <v>699.27</v>
      </c>
      <c r="H62" s="115">
        <f t="shared" si="2"/>
        <v>45163.579999999994</v>
      </c>
    </row>
    <row r="63" spans="1:20" x14ac:dyDescent="0.35">
      <c r="A63" s="55" t="s">
        <v>7</v>
      </c>
      <c r="B63" s="32">
        <v>21860.87</v>
      </c>
      <c r="C63" s="32">
        <v>3021.11</v>
      </c>
      <c r="D63" s="32">
        <v>0</v>
      </c>
      <c r="E63" s="32">
        <v>54272.61</v>
      </c>
      <c r="F63" s="32">
        <v>958.13</v>
      </c>
      <c r="G63" s="32">
        <v>0</v>
      </c>
      <c r="H63" s="115">
        <f t="shared" si="2"/>
        <v>80112.72</v>
      </c>
    </row>
    <row r="64" spans="1:20" x14ac:dyDescent="0.35">
      <c r="A64" s="55" t="s">
        <v>8</v>
      </c>
      <c r="B64" s="114">
        <v>10817.75</v>
      </c>
      <c r="C64" s="32">
        <v>56385.78</v>
      </c>
      <c r="D64" s="32">
        <v>2117.8000000000002</v>
      </c>
      <c r="E64" s="32">
        <v>6999.75</v>
      </c>
      <c r="F64" s="34">
        <v>0</v>
      </c>
      <c r="G64" s="33">
        <v>0</v>
      </c>
      <c r="H64" s="115">
        <f t="shared" si="2"/>
        <v>76321.08</v>
      </c>
    </row>
    <row r="65" spans="1:12" x14ac:dyDescent="0.35">
      <c r="A65" s="55" t="s">
        <v>9</v>
      </c>
      <c r="B65" s="114">
        <v>0</v>
      </c>
      <c r="C65" s="32">
        <v>7414</v>
      </c>
      <c r="D65" s="32">
        <v>1629</v>
      </c>
      <c r="E65" s="32">
        <v>17260</v>
      </c>
      <c r="F65" s="34">
        <v>0</v>
      </c>
      <c r="G65" s="33">
        <v>0</v>
      </c>
      <c r="H65" s="115">
        <f t="shared" si="2"/>
        <v>26303</v>
      </c>
    </row>
    <row r="66" spans="1:12" x14ac:dyDescent="0.35">
      <c r="A66" s="55" t="s">
        <v>10</v>
      </c>
      <c r="B66" s="114">
        <v>20047.04</v>
      </c>
      <c r="C66" s="32">
        <v>7871.44</v>
      </c>
      <c r="D66" s="32">
        <v>25648.62</v>
      </c>
      <c r="E66" s="34">
        <v>13960.470000000001</v>
      </c>
      <c r="F66" s="34">
        <v>0</v>
      </c>
      <c r="G66" s="33">
        <v>0</v>
      </c>
      <c r="H66" s="115">
        <f t="shared" si="2"/>
        <v>67527.570000000007</v>
      </c>
    </row>
    <row r="67" spans="1:12" ht="13.5" thickBot="1" x14ac:dyDescent="0.4">
      <c r="A67" s="122" t="s">
        <v>43</v>
      </c>
      <c r="B67" s="25">
        <v>1526676.38</v>
      </c>
      <c r="C67" s="25">
        <v>89608.42</v>
      </c>
      <c r="D67" s="25">
        <v>178762.11</v>
      </c>
      <c r="E67" s="26">
        <v>0</v>
      </c>
      <c r="F67" s="26">
        <v>0</v>
      </c>
      <c r="G67" s="26">
        <v>0</v>
      </c>
      <c r="H67" s="123">
        <f t="shared" si="2"/>
        <v>1795046.9099999997</v>
      </c>
    </row>
    <row r="68" spans="1:12" ht="16" thickBot="1" x14ac:dyDescent="0.4">
      <c r="A68" s="59" t="s">
        <v>44</v>
      </c>
      <c r="B68" s="5">
        <f>SUM(B59:B67)</f>
        <v>1711442.3199999998</v>
      </c>
      <c r="C68" s="5">
        <f t="shared" ref="C68:G68" si="3">SUM(C59:C67)</f>
        <v>222728.86</v>
      </c>
      <c r="D68" s="5">
        <f t="shared" si="3"/>
        <v>268645.89</v>
      </c>
      <c r="E68" s="5">
        <f t="shared" si="3"/>
        <v>201278.76</v>
      </c>
      <c r="F68" s="5">
        <f t="shared" si="3"/>
        <v>49296.549999999996</v>
      </c>
      <c r="G68" s="5">
        <f t="shared" si="3"/>
        <v>699.27</v>
      </c>
      <c r="H68" s="124">
        <f>SUM(H59:H67)</f>
        <v>2454091.6499999994</v>
      </c>
    </row>
    <row r="69" spans="1:12" x14ac:dyDescent="0.35">
      <c r="A69" s="100"/>
      <c r="B69" s="125"/>
      <c r="C69" s="125"/>
      <c r="D69" s="125"/>
      <c r="E69" s="125"/>
      <c r="F69" s="125"/>
      <c r="G69" s="125"/>
      <c r="H69" s="125"/>
    </row>
    <row r="70" spans="1:12" x14ac:dyDescent="0.35">
      <c r="A70" s="7" t="s">
        <v>78</v>
      </c>
      <c r="B70" s="7"/>
      <c r="C70" s="7"/>
      <c r="D70" s="52"/>
      <c r="E70" s="52"/>
      <c r="F70" s="52"/>
      <c r="G70" s="52"/>
      <c r="H70" s="52"/>
      <c r="I70" s="52"/>
      <c r="J70" s="52"/>
      <c r="K70" s="52"/>
      <c r="L70" s="52"/>
    </row>
    <row r="71" spans="1:12" x14ac:dyDescent="0.35">
      <c r="J71" s="1"/>
      <c r="K71" s="1"/>
      <c r="L71" s="52"/>
    </row>
    <row r="72" spans="1:12" ht="13.5" thickBot="1" x14ac:dyDescent="0.4">
      <c r="A72" s="98" t="s">
        <v>83</v>
      </c>
      <c r="B72" s="98"/>
      <c r="C72" s="98"/>
      <c r="D72" s="98"/>
      <c r="E72" s="98"/>
      <c r="F72" s="42"/>
      <c r="G72" s="42"/>
      <c r="H72" s="42"/>
      <c r="I72" s="42"/>
      <c r="J72" s="7"/>
      <c r="K72" s="7"/>
      <c r="L72" s="7"/>
    </row>
    <row r="73" spans="1:12" x14ac:dyDescent="0.35">
      <c r="A73" s="81" t="s">
        <v>12</v>
      </c>
      <c r="B73" s="126" t="s">
        <v>54</v>
      </c>
      <c r="C73" s="126"/>
      <c r="D73" s="126"/>
      <c r="E73" s="126"/>
      <c r="F73" s="126" t="s">
        <v>55</v>
      </c>
      <c r="G73" s="126"/>
      <c r="H73" s="126"/>
      <c r="I73" s="127"/>
    </row>
    <row r="74" spans="1:12" ht="21" customHeight="1" x14ac:dyDescent="0.35">
      <c r="A74" s="84"/>
      <c r="B74" s="85" t="s">
        <v>65</v>
      </c>
      <c r="C74" s="85" t="s">
        <v>56</v>
      </c>
      <c r="D74" s="85" t="s">
        <v>57</v>
      </c>
      <c r="E74" s="85" t="s">
        <v>58</v>
      </c>
      <c r="F74" s="85" t="s">
        <v>59</v>
      </c>
      <c r="G74" s="85" t="s">
        <v>60</v>
      </c>
      <c r="H74" s="85" t="s">
        <v>61</v>
      </c>
      <c r="I74" s="112" t="s">
        <v>62</v>
      </c>
    </row>
    <row r="75" spans="1:12" ht="21" customHeight="1" x14ac:dyDescent="0.35">
      <c r="A75" s="84"/>
      <c r="B75" s="85"/>
      <c r="C75" s="85"/>
      <c r="D75" s="85"/>
      <c r="E75" s="85"/>
      <c r="F75" s="85"/>
      <c r="G75" s="85"/>
      <c r="H75" s="85"/>
      <c r="I75" s="112"/>
    </row>
    <row r="76" spans="1:12" ht="21" customHeight="1" thickBot="1" x14ac:dyDescent="0.4">
      <c r="A76" s="89"/>
      <c r="B76" s="90"/>
      <c r="C76" s="90"/>
      <c r="D76" s="90"/>
      <c r="E76" s="90"/>
      <c r="F76" s="90"/>
      <c r="G76" s="90"/>
      <c r="H76" s="90"/>
      <c r="I76" s="128"/>
    </row>
    <row r="77" spans="1:12" x14ac:dyDescent="0.35">
      <c r="A77" s="57" t="s">
        <v>2</v>
      </c>
      <c r="B77" s="41" t="s">
        <v>3</v>
      </c>
      <c r="C77" s="41" t="s">
        <v>3</v>
      </c>
      <c r="D77" s="41" t="s">
        <v>3</v>
      </c>
      <c r="E77" s="41" t="s">
        <v>3</v>
      </c>
      <c r="F77" s="23">
        <v>107755</v>
      </c>
      <c r="G77" s="23">
        <v>10407</v>
      </c>
      <c r="H77" s="22">
        <v>24920</v>
      </c>
      <c r="I77" s="16">
        <v>795</v>
      </c>
    </row>
    <row r="78" spans="1:12" x14ac:dyDescent="0.35">
      <c r="A78" s="55" t="s">
        <v>4</v>
      </c>
      <c r="B78" s="21" t="s">
        <v>3</v>
      </c>
      <c r="C78" s="21" t="s">
        <v>3</v>
      </c>
      <c r="D78" s="21" t="s">
        <v>3</v>
      </c>
      <c r="E78" s="21" t="s">
        <v>3</v>
      </c>
      <c r="F78" s="13">
        <v>115099</v>
      </c>
      <c r="G78" s="20">
        <v>18413</v>
      </c>
      <c r="H78" s="20">
        <v>29243</v>
      </c>
      <c r="I78" s="17">
        <v>1193</v>
      </c>
    </row>
    <row r="79" spans="1:12" x14ac:dyDescent="0.35">
      <c r="A79" s="55" t="s">
        <v>5</v>
      </c>
      <c r="B79" s="21" t="s">
        <v>3</v>
      </c>
      <c r="C79" s="21" t="s">
        <v>3</v>
      </c>
      <c r="D79" s="21" t="s">
        <v>3</v>
      </c>
      <c r="E79" s="21" t="s">
        <v>3</v>
      </c>
      <c r="F79" s="13">
        <v>102198</v>
      </c>
      <c r="G79" s="13">
        <v>14599</v>
      </c>
      <c r="H79" s="20">
        <v>16218</v>
      </c>
      <c r="I79" s="17">
        <v>3889</v>
      </c>
    </row>
    <row r="80" spans="1:12" x14ac:dyDescent="0.35">
      <c r="A80" s="55" t="s">
        <v>6</v>
      </c>
      <c r="B80" s="21" t="s">
        <v>3</v>
      </c>
      <c r="C80" s="21" t="s">
        <v>3</v>
      </c>
      <c r="D80" s="21" t="s">
        <v>3</v>
      </c>
      <c r="E80" s="21" t="s">
        <v>3</v>
      </c>
      <c r="F80" s="13">
        <v>45325.8</v>
      </c>
      <c r="G80" s="13">
        <v>11419</v>
      </c>
      <c r="H80" s="20">
        <v>16552</v>
      </c>
      <c r="I80" s="17">
        <v>3844</v>
      </c>
    </row>
    <row r="81" spans="1:9" x14ac:dyDescent="0.35">
      <c r="A81" s="55" t="s">
        <v>7</v>
      </c>
      <c r="B81" s="21" t="s">
        <v>3</v>
      </c>
      <c r="C81" s="21" t="s">
        <v>3</v>
      </c>
      <c r="D81" s="21" t="s">
        <v>3</v>
      </c>
      <c r="E81" s="21" t="s">
        <v>3</v>
      </c>
      <c r="F81" s="13">
        <v>142902</v>
      </c>
      <c r="G81" s="13">
        <v>33558</v>
      </c>
      <c r="H81" s="20">
        <v>49362</v>
      </c>
      <c r="I81" s="17">
        <v>1847</v>
      </c>
    </row>
    <row r="82" spans="1:9" x14ac:dyDescent="0.35">
      <c r="A82" s="55" t="s">
        <v>8</v>
      </c>
      <c r="B82" s="21" t="s">
        <v>3</v>
      </c>
      <c r="C82" s="21" t="s">
        <v>3</v>
      </c>
      <c r="D82" s="21" t="s">
        <v>3</v>
      </c>
      <c r="E82" s="21" t="s">
        <v>3</v>
      </c>
      <c r="F82" s="13">
        <v>255697.19999999998</v>
      </c>
      <c r="G82" s="13">
        <v>5105</v>
      </c>
      <c r="H82" s="20">
        <v>8477</v>
      </c>
      <c r="I82" s="17">
        <v>1194</v>
      </c>
    </row>
    <row r="83" spans="1:9" x14ac:dyDescent="0.35">
      <c r="A83" s="55" t="s">
        <v>9</v>
      </c>
      <c r="B83" s="21" t="s">
        <v>3</v>
      </c>
      <c r="C83" s="21" t="s">
        <v>3</v>
      </c>
      <c r="D83" s="21" t="s">
        <v>3</v>
      </c>
      <c r="E83" s="21" t="s">
        <v>3</v>
      </c>
      <c r="F83" s="13">
        <v>48217.5</v>
      </c>
      <c r="G83" s="13">
        <v>7276</v>
      </c>
      <c r="H83" s="20">
        <v>4410</v>
      </c>
      <c r="I83" s="17">
        <v>681</v>
      </c>
    </row>
    <row r="84" spans="1:9" x14ac:dyDescent="0.35">
      <c r="A84" s="55" t="s">
        <v>10</v>
      </c>
      <c r="B84" s="21" t="s">
        <v>3</v>
      </c>
      <c r="C84" s="21" t="s">
        <v>3</v>
      </c>
      <c r="D84" s="21" t="s">
        <v>3</v>
      </c>
      <c r="E84" s="21" t="s">
        <v>3</v>
      </c>
      <c r="F84" s="13">
        <v>76651.199999999997</v>
      </c>
      <c r="G84" s="13">
        <v>10672</v>
      </c>
      <c r="H84" s="20">
        <v>13105</v>
      </c>
      <c r="I84" s="17">
        <v>3690</v>
      </c>
    </row>
    <row r="85" spans="1:9" x14ac:dyDescent="0.35">
      <c r="A85" s="116" t="s">
        <v>63</v>
      </c>
      <c r="B85" s="21" t="s">
        <v>3</v>
      </c>
      <c r="C85" s="21" t="s">
        <v>3</v>
      </c>
      <c r="D85" s="21" t="s">
        <v>3</v>
      </c>
      <c r="E85" s="21" t="s">
        <v>3</v>
      </c>
      <c r="F85" s="13">
        <v>37359</v>
      </c>
      <c r="G85" s="4" t="s">
        <v>3</v>
      </c>
      <c r="H85" s="21" t="s">
        <v>3</v>
      </c>
      <c r="I85" s="67" t="s">
        <v>3</v>
      </c>
    </row>
    <row r="86" spans="1:9" ht="13.5" thickBot="1" x14ac:dyDescent="0.4">
      <c r="A86" s="122" t="s">
        <v>43</v>
      </c>
      <c r="B86" s="101">
        <v>784888</v>
      </c>
      <c r="C86" s="101">
        <v>1811751</v>
      </c>
      <c r="D86" s="101">
        <v>94527</v>
      </c>
      <c r="E86" s="101">
        <v>1227332</v>
      </c>
      <c r="F86" s="27" t="s">
        <v>3</v>
      </c>
      <c r="G86" s="27" t="s">
        <v>3</v>
      </c>
      <c r="H86" s="27" t="s">
        <v>3</v>
      </c>
      <c r="I86" s="54" t="s">
        <v>3</v>
      </c>
    </row>
    <row r="87" spans="1:9" ht="16" thickBot="1" x14ac:dyDescent="0.4">
      <c r="A87" s="59" t="s">
        <v>44</v>
      </c>
      <c r="B87" s="10">
        <f>B86</f>
        <v>784888</v>
      </c>
      <c r="C87" s="10">
        <f>C86</f>
        <v>1811751</v>
      </c>
      <c r="D87" s="10">
        <f>D86</f>
        <v>94527</v>
      </c>
      <c r="E87" s="10">
        <f>E86</f>
        <v>1227332</v>
      </c>
      <c r="F87" s="10">
        <f>SUM(F77:F86)</f>
        <v>931204.7</v>
      </c>
      <c r="G87" s="10">
        <f>SUM(G77:G86)</f>
        <v>111449</v>
      </c>
      <c r="H87" s="10">
        <f>SUM(H77:H86)</f>
        <v>162287</v>
      </c>
      <c r="I87" s="11">
        <f>SUM(I77:I86)</f>
        <v>17133</v>
      </c>
    </row>
    <row r="88" spans="1:9" x14ac:dyDescent="0.35">
      <c r="A88" s="100"/>
      <c r="B88" s="99"/>
      <c r="C88" s="99"/>
      <c r="D88" s="99"/>
      <c r="E88" s="99"/>
      <c r="F88" s="99"/>
      <c r="G88" s="99"/>
      <c r="H88" s="99"/>
      <c r="I88" s="99"/>
    </row>
    <row r="89" spans="1:9" x14ac:dyDescent="0.35">
      <c r="A89" s="7" t="s">
        <v>78</v>
      </c>
    </row>
    <row r="90" spans="1:9" x14ac:dyDescent="0.35">
      <c r="A90" s="12"/>
      <c r="B90" s="12"/>
      <c r="C90" s="7"/>
      <c r="D90" s="7"/>
      <c r="E90" s="7"/>
      <c r="F90" s="7"/>
      <c r="G90" s="7"/>
      <c r="H90" s="7"/>
      <c r="I90" s="7"/>
    </row>
    <row r="91" spans="1:9" x14ac:dyDescent="0.35">
      <c r="A91" s="12"/>
    </row>
  </sheetData>
  <mergeCells count="31">
    <mergeCell ref="B37:F37"/>
    <mergeCell ref="G38:K38"/>
    <mergeCell ref="M37:Q38"/>
    <mergeCell ref="A17:A19"/>
    <mergeCell ref="B18:B19"/>
    <mergeCell ref="A37:A39"/>
    <mergeCell ref="B38:B39"/>
    <mergeCell ref="A1:B1"/>
    <mergeCell ref="A55:H55"/>
    <mergeCell ref="G37:L37"/>
    <mergeCell ref="C18:F18"/>
    <mergeCell ref="B17:K17"/>
    <mergeCell ref="G18:H18"/>
    <mergeCell ref="J18:J19"/>
    <mergeCell ref="K18:K19"/>
    <mergeCell ref="A16:K16"/>
    <mergeCell ref="A36:P36"/>
    <mergeCell ref="A72:I72"/>
    <mergeCell ref="A56:A58"/>
    <mergeCell ref="B73:E73"/>
    <mergeCell ref="F73:I73"/>
    <mergeCell ref="A73:A76"/>
    <mergeCell ref="H74:H76"/>
    <mergeCell ref="I74:I76"/>
    <mergeCell ref="B74:B76"/>
    <mergeCell ref="D74:D76"/>
    <mergeCell ref="E74:E76"/>
    <mergeCell ref="C74:C76"/>
    <mergeCell ref="F74:F76"/>
    <mergeCell ref="G74:G76"/>
    <mergeCell ref="B56:H57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E9EF8B5C2F844C9FBD1407FF9D3BA8" ma:contentTypeVersion="48" ma:contentTypeDescription="Crear nuevo documento." ma:contentTypeScope="" ma:versionID="98836ebe14d59e220027d27228e9e215">
  <xsd:schema xmlns:xsd="http://www.w3.org/2001/XMLSchema" xmlns:xs="http://www.w3.org/2001/XMLSchema" xmlns:p="http://schemas.microsoft.com/office/2006/metadata/properties" xmlns:ns2="05fd11dd-e53f-4efa-8337-350050aee5f6" xmlns:ns3="43b88b52-54ff-44d3-8c12-b20c8d12beb2" targetNamespace="http://schemas.microsoft.com/office/2006/metadata/properties" ma:root="true" ma:fieldsID="95e8ebd94d9bdf6821976fdb5da880fe" ns2:_="" ns3:_="">
    <xsd:import namespace="05fd11dd-e53f-4efa-8337-350050aee5f6"/>
    <xsd:import namespace="43b88b52-54ff-44d3-8c12-b20c8d12beb2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KeywordTaxHTField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d11dd-e53f-4efa-8337-350050aee5f6" elementFormDefault="qualified">
    <xsd:import namespace="http://schemas.microsoft.com/office/2006/documentManagement/types"/>
    <xsd:import namespace="http://schemas.microsoft.com/office/infopath/2007/PartnerControls"/>
    <xsd:element name="Informaci_x00f3_n" ma:index="2" nillable="true" ma:displayName="Información" ma:list="{738ea737-f53c-4e2f-ba45-d5116292369e}" ma:internalName="Informaci_x00f3_n" ma:readOnly="false" ma:showField="Title">
      <xsd:simpleType>
        <xsd:restriction base="dms:Lookup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description="" ma:hidden="true" ma:internalName="MediaServiceKeyPoint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88b52-54ff-44d3-8c12-b20c8d12beb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hidden="true" ma:internalName="SharedWithDetails" ma:readOnly="true">
      <xsd:simpleType>
        <xsd:restriction base="dms:Note"/>
      </xsd:simpleType>
    </xsd:element>
    <xsd:element name="TaxKeywordTaxHTField" ma:index="12" nillable="true" ma:taxonomy="true" ma:internalName="TaxKeywordTaxHTField" ma:taxonomyFieldName="TaxKeyword" ma:displayName="Palabras clave de empresa" ma:readOnly="false" ma:fieldId="{23f27201-bee3-471e-b2e7-b64fd8b7ca38}" ma:taxonomyMulti="true" ma:sspId="98d204fa-6c57-4ed6-bc91-93595ac1d65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2810de64-5442-4f81-ae11-9ac04b7e1402}" ma:internalName="TaxCatchAll" ma:readOnly="false" ma:showField="CatchAllData" ma:web="43b88b52-54ff-44d3-8c12-b20c8d12b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15581-8133-4EBF-85B2-55BC34242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d11dd-e53f-4efa-8337-350050aee5f6"/>
    <ds:schemaRef ds:uri="43b88b52-54ff-44d3-8c12-b20c8d12b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0302C4-5278-4277-AE39-41AD1D6DF0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Biblioteca Año 2023</vt:lpstr>
    </vt:vector>
  </TitlesOfParts>
  <Manager/>
  <Company>U.A.M.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PB.5014330</dc:creator>
  <cp:keywords/>
  <dc:description/>
  <cp:lastModifiedBy>Alberto Lanzas Sánchez</cp:lastModifiedBy>
  <cp:revision/>
  <dcterms:created xsi:type="dcterms:W3CDTF">2012-06-22T08:41:39Z</dcterms:created>
  <dcterms:modified xsi:type="dcterms:W3CDTF">2025-04-23T06:50:06Z</dcterms:modified>
  <cp:category/>
  <cp:contentStatus/>
</cp:coreProperties>
</file>