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L.5042099\Desktop\2025-26\UAM en Cifras\Biblioteca\"/>
    </mc:Choice>
  </mc:AlternateContent>
  <xr:revisionPtr revIDLastSave="0" documentId="13_ncr:1_{77E21276-9656-473A-8466-BF8A1ACBBA4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ÍNDICE" sheetId="6" r:id="rId1"/>
    <sheet name="Biblioteca Año 2024" sheetId="5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5" l="1"/>
  <c r="B49" i="5"/>
  <c r="B29" i="5"/>
  <c r="B12" i="5"/>
  <c r="L49" i="5" l="1"/>
  <c r="K49" i="5"/>
  <c r="E49" i="5"/>
  <c r="I29" i="5"/>
  <c r="B68" i="5"/>
  <c r="F49" i="5"/>
  <c r="I87" i="5"/>
  <c r="H87" i="5"/>
  <c r="G87" i="5"/>
  <c r="F87" i="5"/>
  <c r="Q49" i="5"/>
  <c r="F20" i="5"/>
  <c r="C87" i="5"/>
  <c r="D87" i="5"/>
  <c r="E87" i="5"/>
  <c r="B87" i="5"/>
  <c r="C68" i="5"/>
  <c r="D68" i="5"/>
  <c r="F68" i="5"/>
  <c r="G68" i="5"/>
  <c r="H60" i="5"/>
  <c r="H61" i="5"/>
  <c r="H62" i="5"/>
  <c r="H63" i="5"/>
  <c r="H64" i="5"/>
  <c r="H65" i="5"/>
  <c r="H67" i="5"/>
  <c r="P49" i="5"/>
  <c r="N49" i="5"/>
  <c r="M49" i="5"/>
  <c r="D49" i="5"/>
  <c r="K29" i="5"/>
  <c r="J29" i="5"/>
  <c r="G29" i="5"/>
  <c r="H29" i="5"/>
  <c r="D29" i="5"/>
  <c r="E29" i="5"/>
  <c r="C29" i="5"/>
  <c r="F21" i="5"/>
  <c r="F22" i="5"/>
  <c r="F23" i="5"/>
  <c r="F24" i="5"/>
  <c r="F25" i="5"/>
  <c r="F26" i="5"/>
  <c r="F27" i="5"/>
  <c r="H49" i="5"/>
  <c r="G49" i="5"/>
  <c r="C49" i="5"/>
  <c r="J49" i="5"/>
  <c r="F29" i="5" l="1"/>
  <c r="H66" i="5" l="1"/>
  <c r="H68" i="5" s="1"/>
  <c r="E68" i="5"/>
</calcChain>
</file>

<file path=xl/sharedStrings.xml><?xml version="1.0" encoding="utf-8"?>
<sst xmlns="http://schemas.openxmlformats.org/spreadsheetml/2006/main" count="225" uniqueCount="86">
  <si>
    <t xml:space="preserve">PLANTILLA BIBLIOTECAS </t>
  </si>
  <si>
    <t>TOTAL</t>
  </si>
  <si>
    <t>Ciencias</t>
  </si>
  <si>
    <t>―</t>
  </si>
  <si>
    <t>Derecho</t>
  </si>
  <si>
    <t>Económicas</t>
  </si>
  <si>
    <t>Educación</t>
  </si>
  <si>
    <t>Humanidades</t>
  </si>
  <si>
    <t>Medicina</t>
  </si>
  <si>
    <t>Politécnica</t>
  </si>
  <si>
    <t>Psicología</t>
  </si>
  <si>
    <t>--</t>
  </si>
  <si>
    <t>BIBLIOTECAS</t>
  </si>
  <si>
    <t>EQUIPAMIENTOS</t>
  </si>
  <si>
    <t>SUPERFICIE (m2)</t>
  </si>
  <si>
    <t>PUESTOS DE LECTURA (*)</t>
  </si>
  <si>
    <t>ESTANTERÍAS (m)</t>
  </si>
  <si>
    <t>ORDENADORES</t>
  </si>
  <si>
    <t>MAQUINAS DE AUTOPRÉSTAMO Y AUTODEVOLUCION</t>
  </si>
  <si>
    <t>BUZONES DE DEVOLUCIÓN INMEDIATA</t>
  </si>
  <si>
    <t>Puestos de lectura individuales</t>
  </si>
  <si>
    <t>Puestos en salas de trabajo en grupo</t>
  </si>
  <si>
    <t>Puestos en salas colectivas</t>
  </si>
  <si>
    <t>Total</t>
  </si>
  <si>
    <t>Libre acceso</t>
  </si>
  <si>
    <t>Cerradas</t>
  </si>
  <si>
    <t>Uso Público</t>
  </si>
  <si>
    <t>Ciencias (**)</t>
  </si>
  <si>
    <t>Económicas (***)</t>
  </si>
  <si>
    <t>Servicio Central de Biblioteca</t>
  </si>
  <si>
    <t>---</t>
  </si>
  <si>
    <t>(**) En Ciencias se incluye la máquina de autoprestamo del Departamento de Matemáticas</t>
  </si>
  <si>
    <t>(***) Centro de Documentación Europea: 202 m2 (incluidos Biblioteca de Económicas)</t>
  </si>
  <si>
    <t>RECURSOS ELECTRONICOS</t>
  </si>
  <si>
    <t>RECURSOS BIBLIOGRÁFICOS EN PAPEL</t>
  </si>
  <si>
    <t>AUDIOVISUALES Y MATERIAL NO LIBRARIO</t>
  </si>
  <si>
    <t>BASES DE DATOS SUSCRITAS</t>
  </si>
  <si>
    <t xml:space="preserve">LIBROS ELECTRÓNICOS </t>
  </si>
  <si>
    <t>REVISTAS ELECTRÓNICAS</t>
  </si>
  <si>
    <t>REPOSITORIO INSTITUCIONAL</t>
  </si>
  <si>
    <t>MONOGRAFIAS EN PAPEL</t>
  </si>
  <si>
    <t>REVISTAS EN PAPEL</t>
  </si>
  <si>
    <t>Documentos Open Access</t>
  </si>
  <si>
    <t>Servicio Biblioteca - Area Multidisciplinar</t>
  </si>
  <si>
    <t xml:space="preserve">TOTAL </t>
  </si>
  <si>
    <t>(*) El número de títulos por biblioteca tiene un valor orientativo. La cifra fiable es el total de títulos.</t>
  </si>
  <si>
    <t>INVERSIONES ECONOMICAS  REALIZADAS EN LA COMPRA DE RECURSOS  BIBLIOGRÁFICOS</t>
  </si>
  <si>
    <t>Bases de datos</t>
  </si>
  <si>
    <t>Libros electrónicos</t>
  </si>
  <si>
    <t>Revistas electrónicas</t>
  </si>
  <si>
    <t>Monografías papel</t>
  </si>
  <si>
    <t>Revistas papel</t>
  </si>
  <si>
    <t>Audiovisuales y material no librario</t>
  </si>
  <si>
    <t xml:space="preserve">Total </t>
  </si>
  <si>
    <t>RECURSOS EN PAPEL,  AUDIOVISUALES Y PORTATILES</t>
  </si>
  <si>
    <t>DESCARGAS BASES DE DATOS (Counter y No-Counter</t>
  </si>
  <si>
    <t>DESCARGAS LIBROS-E (Counter)</t>
  </si>
  <si>
    <t>DESCARGAS REVISTAS-E  (Counter)</t>
  </si>
  <si>
    <t>VISITAS PRESENCIALES</t>
  </si>
  <si>
    <t>PRÉSTAMOS DOMICILIARIOS</t>
  </si>
  <si>
    <t>RENOVACIONES  AUTO-RENOVACIONES (MONOGRAFÍAS)</t>
  </si>
  <si>
    <t>PRESTAMOS DE PORTÁTILES</t>
  </si>
  <si>
    <t>Sala de Ampliación Horaria (BUHO)</t>
  </si>
  <si>
    <t xml:space="preserve">PORTAL DE PRODUCCION CIENTÍFICA </t>
  </si>
  <si>
    <t>Títulos (compra)*</t>
  </si>
  <si>
    <t>Registros**</t>
  </si>
  <si>
    <t>(**) Los registros del Portal de Producción Científica son únicamente los generados en el año, no los acumulados.</t>
  </si>
  <si>
    <t>(*) La Biblioteca UAM dispone de 8 puestos equipados para personas con discapacidad</t>
  </si>
  <si>
    <t>BIBLIOTECAS 2024</t>
  </si>
  <si>
    <t>Ejemplares por compra (2024)</t>
  </si>
  <si>
    <t>Ejemplares por donación (2024)</t>
  </si>
  <si>
    <t>Total ejemplares a (31/12/2024)</t>
  </si>
  <si>
    <t xml:space="preserve">Total títulos a (31/12/2024) </t>
  </si>
  <si>
    <t>Total títulos a (31/12/2024)</t>
  </si>
  <si>
    <t>Incremento de ejemplares en 2024 respecto 2023 (%)</t>
  </si>
  <si>
    <t>9.1.1. Bibliotecas UAM. Datos demográficos. Año 2024</t>
  </si>
  <si>
    <t>Fuente: Dirección del Servicio de Biblioteca según RPT 2024</t>
  </si>
  <si>
    <t>Fuente: Anuario Estadístico 2024; Espacio compartido Biblioteca (Share Point) 2024</t>
  </si>
  <si>
    <t>9.1.2. Bibliotecas UAM. Datos de equipamientos e infraestructuras. Año 2024</t>
  </si>
  <si>
    <t>9.1.3. Bibliotecas UAM. Colecciones. Año 2024</t>
  </si>
  <si>
    <t>9.1.4. Bibliotecas UAM. Datos económicos. Año 2024</t>
  </si>
  <si>
    <t>9.1.5. Bibliotecas UAM. Datos de usos de las bibliotecas. Año 2024</t>
  </si>
  <si>
    <t>BUSQUEDAS EN BASES DE DATOS (Counter y No-Counter)</t>
  </si>
  <si>
    <t>ÍNDICE</t>
  </si>
  <si>
    <t>9. INFRAESTRUCTURA</t>
  </si>
  <si>
    <t>9.1. Bibliotecas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</si>
</sst>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21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2"/>
      <color indexed="8"/>
      <name val="Arial Narrow"/>
      <family val="2"/>
    </font>
    <font>
      <sz val="12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0"/>
      <color rgb="FFFF0000"/>
      <name val="Arial Narrow"/>
      <family val="2"/>
    </font>
    <font>
      <sz val="11"/>
      <name val="Calibri"/>
      <family val="2"/>
      <scheme val="minor"/>
    </font>
    <font>
      <i/>
      <sz val="10"/>
      <name val="Arial Narrow"/>
      <family val="2"/>
    </font>
    <font>
      <sz val="11"/>
      <color rgb="FFFF0000"/>
      <name val="Calibri"/>
      <family val="2"/>
      <scheme val="minor"/>
    </font>
    <font>
      <sz val="10"/>
      <color rgb="FF000000"/>
      <name val="Arial Narrow"/>
      <family val="2"/>
    </font>
    <font>
      <sz val="12"/>
      <color rgb="FFFF0000"/>
      <name val="Arial Narrow"/>
      <family val="2"/>
    </font>
    <font>
      <sz val="11"/>
      <color theme="1"/>
      <name val="Calibri"/>
      <family val="2"/>
      <scheme val="minor"/>
    </font>
    <font>
      <b/>
      <sz val="12"/>
      <color rgb="FF00000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AFBD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7" fillId="3" borderId="3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6" fillId="0" borderId="1" xfId="0" quotePrefix="1" applyNumberFormat="1" applyFont="1" applyBorder="1" applyAlignment="1" applyProtection="1">
      <alignment horizontal="center" vertical="center"/>
      <protection locked="0"/>
    </xf>
    <xf numFmtId="164" fontId="7" fillId="2" borderId="3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7" fillId="3" borderId="4" xfId="0" applyNumberFormat="1" applyFont="1" applyFill="1" applyBorder="1" applyAlignment="1">
      <alignment horizontal="center" vertical="center"/>
    </xf>
    <xf numFmtId="3" fontId="7" fillId="4" borderId="3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64" fontId="6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0" fontId="6" fillId="0" borderId="1" xfId="1" applyNumberFormat="1" applyFont="1" applyBorder="1" applyAlignment="1">
      <alignment horizontal="center" vertical="center"/>
    </xf>
    <xf numFmtId="10" fontId="15" fillId="0" borderId="1" xfId="1" applyNumberFormat="1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10" fontId="18" fillId="4" borderId="3" xfId="1" applyNumberFormat="1" applyFont="1" applyFill="1" applyBorder="1" applyAlignment="1">
      <alignment horizontal="center" vertical="center" wrapText="1"/>
    </xf>
    <xf numFmtId="10" fontId="6" fillId="0" borderId="1" xfId="1" quotePrefix="1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3" fontId="7" fillId="0" borderId="7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3" fontId="6" fillId="0" borderId="17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vertical="center"/>
    </xf>
    <xf numFmtId="3" fontId="6" fillId="0" borderId="11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3" fontId="6" fillId="0" borderId="8" xfId="0" applyNumberFormat="1" applyFont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vertical="center"/>
    </xf>
    <xf numFmtId="0" fontId="8" fillId="5" borderId="10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 wrapText="1"/>
    </xf>
    <xf numFmtId="3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" fontId="6" fillId="0" borderId="6" xfId="0" applyNumberFormat="1" applyFont="1" applyBorder="1" applyAlignment="1" applyProtection="1">
      <alignment horizontal="center" vertical="center" wrapText="1"/>
      <protection locked="0"/>
    </xf>
    <xf numFmtId="3" fontId="6" fillId="0" borderId="6" xfId="0" quotePrefix="1" applyNumberFormat="1" applyFont="1" applyBorder="1" applyAlignment="1" applyProtection="1">
      <alignment horizontal="center" vertical="center"/>
      <protection locked="0"/>
    </xf>
    <xf numFmtId="0" fontId="7" fillId="4" borderId="10" xfId="0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3" fontId="4" fillId="0" borderId="7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0" fontId="15" fillId="0" borderId="5" xfId="1" applyNumberFormat="1" applyFont="1" applyBorder="1" applyAlignment="1">
      <alignment horizontal="center" vertical="center" wrapText="1"/>
    </xf>
    <xf numFmtId="10" fontId="6" fillId="0" borderId="5" xfId="1" applyNumberFormat="1" applyFont="1" applyBorder="1" applyAlignment="1">
      <alignment horizontal="center" vertical="center"/>
    </xf>
    <xf numFmtId="3" fontId="6" fillId="0" borderId="17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 applyProtection="1">
      <alignment horizontal="center" vertical="center"/>
      <protection locked="0"/>
    </xf>
    <xf numFmtId="3" fontId="6" fillId="0" borderId="6" xfId="0" quotePrefix="1" applyNumberFormat="1" applyFont="1" applyBorder="1" applyAlignment="1">
      <alignment horizontal="center" vertical="center"/>
    </xf>
    <xf numFmtId="10" fontId="6" fillId="0" borderId="6" xfId="0" quotePrefix="1" applyNumberFormat="1" applyFont="1" applyBorder="1" applyAlignment="1">
      <alignment horizontal="center" vertical="center"/>
    </xf>
    <xf numFmtId="3" fontId="6" fillId="0" borderId="8" xfId="0" quotePrefix="1" applyNumberFormat="1" applyFont="1" applyBorder="1" applyAlignment="1">
      <alignment horizontal="center" vertical="center"/>
    </xf>
    <xf numFmtId="10" fontId="18" fillId="0" borderId="7" xfId="1" applyNumberFormat="1" applyFont="1" applyFill="1" applyBorder="1" applyAlignment="1">
      <alignment horizontal="center" vertical="center" wrapText="1"/>
    </xf>
    <xf numFmtId="10" fontId="7" fillId="0" borderId="7" xfId="1" applyNumberFormat="1" applyFont="1" applyFill="1" applyBorder="1" applyAlignment="1">
      <alignment horizontal="center" vertical="center"/>
    </xf>
    <xf numFmtId="10" fontId="7" fillId="3" borderId="3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" fillId="5" borderId="8" xfId="0" applyFont="1" applyFill="1" applyBorder="1" applyAlignment="1">
      <alignment horizontal="center" vertical="center"/>
    </xf>
    <xf numFmtId="164" fontId="6" fillId="0" borderId="5" xfId="0" applyNumberFormat="1" applyFont="1" applyBorder="1" applyAlignment="1" applyProtection="1">
      <alignment horizontal="center" vertical="center"/>
      <protection locked="0"/>
    </xf>
    <xf numFmtId="164" fontId="6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 applyProtection="1">
      <alignment horizontal="center" vertical="center"/>
      <protection locked="0"/>
    </xf>
    <xf numFmtId="164" fontId="2" fillId="0" borderId="11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vertical="center"/>
    </xf>
    <xf numFmtId="164" fontId="6" fillId="0" borderId="6" xfId="0" applyNumberFormat="1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7" fillId="2" borderId="4" xfId="0" applyNumberFormat="1" applyFont="1" applyFill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1" xfId="0" quotePrefix="1" applyFont="1" applyBorder="1" applyAlignment="1">
      <alignment horizontal="center" vertical="center"/>
    </xf>
    <xf numFmtId="3" fontId="6" fillId="0" borderId="8" xfId="0" quotePrefix="1" applyNumberFormat="1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FB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CD339-1677-48E2-9C24-E9E82F3E3149}">
  <dimension ref="A2:A10"/>
  <sheetViews>
    <sheetView tabSelected="1" workbookViewId="0"/>
  </sheetViews>
  <sheetFormatPr baseColWidth="10" defaultRowHeight="14.5" x14ac:dyDescent="0.35"/>
  <sheetData>
    <row r="2" spans="1:1" x14ac:dyDescent="0.35">
      <c r="A2" s="104" t="s">
        <v>83</v>
      </c>
    </row>
    <row r="3" spans="1:1" x14ac:dyDescent="0.35">
      <c r="A3" s="86"/>
    </row>
    <row r="4" spans="1:1" x14ac:dyDescent="0.35">
      <c r="A4" s="105" t="s">
        <v>84</v>
      </c>
    </row>
    <row r="5" spans="1:1" x14ac:dyDescent="0.35">
      <c r="A5" s="105" t="s">
        <v>85</v>
      </c>
    </row>
    <row r="6" spans="1:1" ht="31" customHeight="1" x14ac:dyDescent="0.35">
      <c r="A6" s="12" t="s">
        <v>75</v>
      </c>
    </row>
    <row r="7" spans="1:1" ht="31" customHeight="1" x14ac:dyDescent="0.35">
      <c r="A7" s="12" t="s">
        <v>78</v>
      </c>
    </row>
    <row r="8" spans="1:1" ht="31" customHeight="1" x14ac:dyDescent="0.35">
      <c r="A8" s="12" t="s">
        <v>79</v>
      </c>
    </row>
    <row r="9" spans="1:1" ht="31" customHeight="1" x14ac:dyDescent="0.35">
      <c r="A9" s="13" t="s">
        <v>80</v>
      </c>
    </row>
    <row r="10" spans="1:1" ht="31" customHeight="1" x14ac:dyDescent="0.35">
      <c r="A10" s="13" t="s">
        <v>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0"/>
  <sheetViews>
    <sheetView zoomScaleNormal="100" workbookViewId="0">
      <selection sqref="A1:B1"/>
    </sheetView>
  </sheetViews>
  <sheetFormatPr baseColWidth="10" defaultColWidth="11.453125" defaultRowHeight="14.5" x14ac:dyDescent="0.35"/>
  <cols>
    <col min="1" max="1" width="61.81640625" style="3" customWidth="1"/>
    <col min="2" max="2" width="20.81640625" style="3" customWidth="1"/>
    <col min="3" max="5" width="16.453125" style="3" customWidth="1"/>
    <col min="6" max="6" width="15.54296875" style="3" customWidth="1"/>
    <col min="7" max="9" width="15" style="3" customWidth="1"/>
    <col min="10" max="10" width="16" style="3" customWidth="1"/>
    <col min="11" max="11" width="16.7265625" style="3" customWidth="1"/>
    <col min="12" max="12" width="15" style="3" customWidth="1"/>
    <col min="13" max="15" width="11.453125" style="3"/>
    <col min="16" max="16" width="15.453125" style="3" customWidth="1"/>
    <col min="17" max="19" width="11.453125" style="3"/>
    <col min="20" max="20" width="12.7265625" style="3" bestFit="1" customWidth="1"/>
    <col min="21" max="16384" width="11.453125" style="3"/>
  </cols>
  <sheetData>
    <row r="1" spans="1:13" ht="15" thickBot="1" x14ac:dyDescent="0.4">
      <c r="A1" s="113" t="s">
        <v>75</v>
      </c>
      <c r="B1" s="114"/>
      <c r="C1" s="33"/>
      <c r="D1" s="33"/>
      <c r="E1" s="33"/>
      <c r="F1" s="33"/>
      <c r="G1" s="33"/>
      <c r="H1" s="33"/>
      <c r="I1" s="33"/>
      <c r="J1" s="33"/>
      <c r="K1" s="2"/>
      <c r="L1" s="2"/>
    </row>
    <row r="2" spans="1:13" ht="26.5" customHeight="1" thickBot="1" x14ac:dyDescent="0.4">
      <c r="A2" s="53" t="s">
        <v>68</v>
      </c>
      <c r="B2" s="54" t="s">
        <v>0</v>
      </c>
    </row>
    <row r="3" spans="1:13" x14ac:dyDescent="0.35">
      <c r="A3" s="45" t="s">
        <v>2</v>
      </c>
      <c r="B3" s="46">
        <v>15</v>
      </c>
      <c r="C3" s="10"/>
    </row>
    <row r="4" spans="1:13" x14ac:dyDescent="0.35">
      <c r="A4" s="47" t="s">
        <v>4</v>
      </c>
      <c r="B4" s="48">
        <v>13</v>
      </c>
      <c r="C4" s="10"/>
    </row>
    <row r="5" spans="1:13" x14ac:dyDescent="0.35">
      <c r="A5" s="47" t="s">
        <v>5</v>
      </c>
      <c r="B5" s="48">
        <v>12</v>
      </c>
      <c r="C5" s="10"/>
    </row>
    <row r="6" spans="1:13" ht="15.5" x14ac:dyDescent="0.35">
      <c r="A6" s="47" t="s">
        <v>6</v>
      </c>
      <c r="B6" s="48">
        <v>10</v>
      </c>
      <c r="C6" s="10"/>
      <c r="E6" s="19"/>
    </row>
    <row r="7" spans="1:13" ht="15.5" x14ac:dyDescent="0.35">
      <c r="A7" s="47" t="s">
        <v>7</v>
      </c>
      <c r="B7" s="48">
        <v>18</v>
      </c>
      <c r="C7" s="10"/>
      <c r="E7" s="19"/>
    </row>
    <row r="8" spans="1:13" ht="15.5" x14ac:dyDescent="0.35">
      <c r="A8" s="47" t="s">
        <v>8</v>
      </c>
      <c r="B8" s="48">
        <v>8</v>
      </c>
      <c r="C8" s="10"/>
      <c r="E8" s="19"/>
    </row>
    <row r="9" spans="1:13" ht="15.5" x14ac:dyDescent="0.35">
      <c r="A9" s="47" t="s">
        <v>9</v>
      </c>
      <c r="B9" s="48">
        <v>6</v>
      </c>
      <c r="C9" s="10"/>
      <c r="E9" s="19"/>
    </row>
    <row r="10" spans="1:13" ht="15.5" x14ac:dyDescent="0.35">
      <c r="A10" s="49" t="s">
        <v>10</v>
      </c>
      <c r="B10" s="48">
        <v>9</v>
      </c>
      <c r="C10" s="10"/>
      <c r="E10" s="19"/>
    </row>
    <row r="11" spans="1:13" ht="16" thickBot="1" x14ac:dyDescent="0.4">
      <c r="A11" s="50" t="s">
        <v>29</v>
      </c>
      <c r="B11" s="51">
        <v>14</v>
      </c>
      <c r="C11" s="10"/>
      <c r="E11" s="19"/>
    </row>
    <row r="12" spans="1:13" ht="16" thickBot="1" x14ac:dyDescent="0.4">
      <c r="A12" s="52" t="s">
        <v>1</v>
      </c>
      <c r="B12" s="18">
        <f>SUM(B3:B11)</f>
        <v>105</v>
      </c>
      <c r="C12" s="10"/>
      <c r="E12" s="19"/>
    </row>
    <row r="13" spans="1:13" ht="15.5" x14ac:dyDescent="0.35">
      <c r="A13" s="43"/>
      <c r="B13" s="44"/>
      <c r="C13" s="10"/>
      <c r="E13" s="19"/>
    </row>
    <row r="14" spans="1:13" ht="15.5" x14ac:dyDescent="0.35">
      <c r="A14" s="13" t="s">
        <v>76</v>
      </c>
      <c r="B14" s="12"/>
      <c r="C14" s="12"/>
      <c r="D14" s="12"/>
      <c r="E14" s="12"/>
      <c r="F14" s="12"/>
      <c r="G14" s="12"/>
      <c r="H14" s="12"/>
      <c r="I14" s="12"/>
      <c r="J14" s="1"/>
      <c r="K14" s="1"/>
      <c r="L14" s="4"/>
      <c r="M14" s="10"/>
    </row>
    <row r="15" spans="1:13" ht="15.5" x14ac:dyDescent="0.35">
      <c r="I15" s="10"/>
      <c r="J15" s="11"/>
      <c r="K15" s="1"/>
      <c r="L15" s="5"/>
      <c r="M15" s="10"/>
    </row>
    <row r="16" spans="1:13" ht="16" thickBot="1" x14ac:dyDescent="0.4">
      <c r="A16" s="123" t="s">
        <v>78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5"/>
      <c r="M16" s="10"/>
    </row>
    <row r="17" spans="1:12" ht="15.5" x14ac:dyDescent="0.35">
      <c r="A17" s="125" t="s">
        <v>12</v>
      </c>
      <c r="B17" s="119" t="s">
        <v>13</v>
      </c>
      <c r="C17" s="119"/>
      <c r="D17" s="119"/>
      <c r="E17" s="119"/>
      <c r="F17" s="119"/>
      <c r="G17" s="119"/>
      <c r="H17" s="119"/>
      <c r="I17" s="119"/>
      <c r="J17" s="119"/>
      <c r="K17" s="120"/>
      <c r="L17" s="5"/>
    </row>
    <row r="18" spans="1:12" ht="15.5" x14ac:dyDescent="0.35">
      <c r="A18" s="126"/>
      <c r="B18" s="118" t="s">
        <v>14</v>
      </c>
      <c r="C18" s="118" t="s">
        <v>15</v>
      </c>
      <c r="D18" s="118"/>
      <c r="E18" s="118"/>
      <c r="F18" s="118"/>
      <c r="G18" s="118" t="s">
        <v>16</v>
      </c>
      <c r="H18" s="118"/>
      <c r="I18" s="55" t="s">
        <v>17</v>
      </c>
      <c r="J18" s="106" t="s">
        <v>18</v>
      </c>
      <c r="K18" s="121" t="s">
        <v>19</v>
      </c>
      <c r="L18" s="5"/>
    </row>
    <row r="19" spans="1:12" ht="26.5" thickBot="1" x14ac:dyDescent="0.4">
      <c r="A19" s="127"/>
      <c r="B19" s="128"/>
      <c r="C19" s="57" t="s">
        <v>20</v>
      </c>
      <c r="D19" s="58" t="s">
        <v>21</v>
      </c>
      <c r="E19" s="58" t="s">
        <v>22</v>
      </c>
      <c r="F19" s="59" t="s">
        <v>23</v>
      </c>
      <c r="G19" s="60" t="s">
        <v>24</v>
      </c>
      <c r="H19" s="60" t="s">
        <v>25</v>
      </c>
      <c r="I19" s="60" t="s">
        <v>26</v>
      </c>
      <c r="J19" s="107"/>
      <c r="K19" s="122"/>
      <c r="L19" s="5"/>
    </row>
    <row r="20" spans="1:12" ht="15.5" x14ac:dyDescent="0.35">
      <c r="A20" s="45" t="s">
        <v>27</v>
      </c>
      <c r="B20" s="62">
        <v>8700</v>
      </c>
      <c r="C20" s="62">
        <v>1213</v>
      </c>
      <c r="D20" s="63">
        <v>74</v>
      </c>
      <c r="E20" s="63">
        <v>30</v>
      </c>
      <c r="F20" s="64">
        <f>SUM(C20:E20)</f>
        <v>1317</v>
      </c>
      <c r="G20" s="62">
        <v>6718</v>
      </c>
      <c r="H20" s="62">
        <v>2690</v>
      </c>
      <c r="I20" s="62">
        <v>48</v>
      </c>
      <c r="J20" s="63">
        <v>2</v>
      </c>
      <c r="K20" s="65">
        <v>1</v>
      </c>
      <c r="L20" s="5"/>
    </row>
    <row r="21" spans="1:12" ht="15.5" x14ac:dyDescent="0.35">
      <c r="A21" s="47" t="s">
        <v>4</v>
      </c>
      <c r="B21" s="20">
        <v>2779</v>
      </c>
      <c r="C21" s="20">
        <v>407</v>
      </c>
      <c r="D21" s="21">
        <v>45</v>
      </c>
      <c r="E21" s="21">
        <v>4</v>
      </c>
      <c r="F21" s="31">
        <f t="shared" ref="F21:F27" si="0">SUM(C21:E21)</f>
        <v>456</v>
      </c>
      <c r="G21" s="20">
        <v>2024</v>
      </c>
      <c r="H21" s="20">
        <v>8898</v>
      </c>
      <c r="I21" s="20">
        <v>43</v>
      </c>
      <c r="J21" s="21">
        <v>2</v>
      </c>
      <c r="K21" s="66">
        <v>1</v>
      </c>
      <c r="L21" s="5"/>
    </row>
    <row r="22" spans="1:12" ht="15.5" x14ac:dyDescent="0.35">
      <c r="A22" s="47" t="s">
        <v>28</v>
      </c>
      <c r="B22" s="20">
        <v>2510.42</v>
      </c>
      <c r="C22" s="20">
        <v>303</v>
      </c>
      <c r="D22" s="21">
        <v>138</v>
      </c>
      <c r="E22" s="21">
        <v>120</v>
      </c>
      <c r="F22" s="31">
        <f t="shared" si="0"/>
        <v>561</v>
      </c>
      <c r="G22" s="20">
        <v>1130</v>
      </c>
      <c r="H22" s="20">
        <v>4917</v>
      </c>
      <c r="I22" s="20">
        <v>121</v>
      </c>
      <c r="J22" s="21">
        <v>2</v>
      </c>
      <c r="K22" s="66">
        <v>1</v>
      </c>
      <c r="L22" s="5"/>
    </row>
    <row r="23" spans="1:12" ht="15.5" x14ac:dyDescent="0.35">
      <c r="A23" s="47" t="s">
        <v>6</v>
      </c>
      <c r="B23" s="20">
        <v>1285.53</v>
      </c>
      <c r="C23" s="20">
        <v>300</v>
      </c>
      <c r="D23" s="21">
        <v>24</v>
      </c>
      <c r="E23" s="21">
        <v>33</v>
      </c>
      <c r="F23" s="31">
        <f t="shared" si="0"/>
        <v>357</v>
      </c>
      <c r="G23" s="20">
        <v>3290</v>
      </c>
      <c r="H23" s="20">
        <v>1165</v>
      </c>
      <c r="I23" s="20">
        <v>79</v>
      </c>
      <c r="J23" s="21">
        <v>2</v>
      </c>
      <c r="K23" s="66">
        <v>1</v>
      </c>
      <c r="L23" s="5"/>
    </row>
    <row r="24" spans="1:12" ht="15.5" x14ac:dyDescent="0.35">
      <c r="A24" s="47" t="s">
        <v>7</v>
      </c>
      <c r="B24" s="20">
        <v>6939</v>
      </c>
      <c r="C24" s="20">
        <v>488</v>
      </c>
      <c r="D24" s="21">
        <v>20</v>
      </c>
      <c r="E24" s="21">
        <v>84</v>
      </c>
      <c r="F24" s="31">
        <f t="shared" si="0"/>
        <v>592</v>
      </c>
      <c r="G24" s="20">
        <v>5382</v>
      </c>
      <c r="H24" s="20">
        <v>8727</v>
      </c>
      <c r="I24" s="20">
        <v>68</v>
      </c>
      <c r="J24" s="21">
        <v>3</v>
      </c>
      <c r="K24" s="66">
        <v>1</v>
      </c>
      <c r="L24" s="5"/>
    </row>
    <row r="25" spans="1:12" ht="15.5" x14ac:dyDescent="0.35">
      <c r="A25" s="47" t="s">
        <v>8</v>
      </c>
      <c r="B25" s="20">
        <v>1223</v>
      </c>
      <c r="C25" s="20">
        <v>404</v>
      </c>
      <c r="D25" s="21">
        <v>22</v>
      </c>
      <c r="E25" s="21">
        <v>16</v>
      </c>
      <c r="F25" s="31">
        <f t="shared" si="0"/>
        <v>442</v>
      </c>
      <c r="G25" s="20">
        <v>290</v>
      </c>
      <c r="H25" s="20">
        <v>1650</v>
      </c>
      <c r="I25" s="20">
        <v>45</v>
      </c>
      <c r="J25" s="21">
        <v>1</v>
      </c>
      <c r="K25" s="66">
        <v>1</v>
      </c>
      <c r="L25" s="5"/>
    </row>
    <row r="26" spans="1:12" ht="15.5" x14ac:dyDescent="0.35">
      <c r="A26" s="47" t="s">
        <v>9</v>
      </c>
      <c r="B26" s="20">
        <v>1200</v>
      </c>
      <c r="C26" s="20">
        <v>320</v>
      </c>
      <c r="D26" s="21">
        <v>83</v>
      </c>
      <c r="E26" s="21">
        <v>12</v>
      </c>
      <c r="F26" s="31">
        <f t="shared" si="0"/>
        <v>415</v>
      </c>
      <c r="G26" s="20">
        <v>624</v>
      </c>
      <c r="H26" s="20">
        <v>313</v>
      </c>
      <c r="I26" s="20">
        <v>29</v>
      </c>
      <c r="J26" s="21">
        <v>0</v>
      </c>
      <c r="K26" s="66">
        <v>1</v>
      </c>
      <c r="L26" s="5"/>
    </row>
    <row r="27" spans="1:12" ht="15.5" x14ac:dyDescent="0.35">
      <c r="A27" s="49" t="s">
        <v>10</v>
      </c>
      <c r="B27" s="20">
        <v>1130</v>
      </c>
      <c r="C27" s="20">
        <v>277</v>
      </c>
      <c r="D27" s="21">
        <v>22</v>
      </c>
      <c r="E27" s="21">
        <v>15</v>
      </c>
      <c r="F27" s="31">
        <f t="shared" si="0"/>
        <v>314</v>
      </c>
      <c r="G27" s="20">
        <v>1002</v>
      </c>
      <c r="H27" s="20">
        <v>1063</v>
      </c>
      <c r="I27" s="20">
        <v>83</v>
      </c>
      <c r="J27" s="21">
        <v>1</v>
      </c>
      <c r="K27" s="66">
        <v>1</v>
      </c>
      <c r="L27" s="5"/>
    </row>
    <row r="28" spans="1:12" ht="16" thickBot="1" x14ac:dyDescent="0.4">
      <c r="A28" s="50" t="s">
        <v>29</v>
      </c>
      <c r="B28" s="67">
        <v>330</v>
      </c>
      <c r="C28" s="68" t="s">
        <v>3</v>
      </c>
      <c r="D28" s="23" t="s">
        <v>3</v>
      </c>
      <c r="E28" s="23" t="s">
        <v>3</v>
      </c>
      <c r="F28" s="23" t="s">
        <v>3</v>
      </c>
      <c r="G28" s="23" t="s">
        <v>3</v>
      </c>
      <c r="H28" s="23" t="s">
        <v>3</v>
      </c>
      <c r="I28" s="23" t="s">
        <v>3</v>
      </c>
      <c r="J28" s="23" t="s">
        <v>3</v>
      </c>
      <c r="K28" s="24" t="s">
        <v>3</v>
      </c>
      <c r="L28" s="5"/>
    </row>
    <row r="29" spans="1:12" s="14" customFormat="1" ht="16" thickBot="1" x14ac:dyDescent="0.4">
      <c r="A29" s="69" t="s">
        <v>1</v>
      </c>
      <c r="B29" s="70">
        <f>SUM(B20:B28)</f>
        <v>26096.95</v>
      </c>
      <c r="C29" s="70">
        <f t="shared" ref="C29:K29" si="1">SUM(C20:C27)</f>
        <v>3712</v>
      </c>
      <c r="D29" s="70">
        <f t="shared" si="1"/>
        <v>428</v>
      </c>
      <c r="E29" s="70">
        <f t="shared" si="1"/>
        <v>314</v>
      </c>
      <c r="F29" s="70">
        <f t="shared" si="1"/>
        <v>4454</v>
      </c>
      <c r="G29" s="70">
        <f t="shared" si="1"/>
        <v>20460</v>
      </c>
      <c r="H29" s="70">
        <f t="shared" si="1"/>
        <v>29423</v>
      </c>
      <c r="I29" s="70">
        <f t="shared" si="1"/>
        <v>516</v>
      </c>
      <c r="J29" s="71">
        <f t="shared" si="1"/>
        <v>13</v>
      </c>
      <c r="K29" s="72">
        <f t="shared" si="1"/>
        <v>8</v>
      </c>
      <c r="L29" s="5"/>
    </row>
    <row r="30" spans="1:12" s="14" customFormat="1" ht="15.5" x14ac:dyDescent="0.35">
      <c r="A30" s="73"/>
      <c r="B30" s="74"/>
      <c r="C30" s="74"/>
      <c r="D30" s="74"/>
      <c r="E30" s="74"/>
      <c r="F30" s="74"/>
      <c r="G30" s="74"/>
      <c r="H30" s="74"/>
      <c r="I30" s="74"/>
      <c r="J30" s="75"/>
      <c r="K30" s="75"/>
      <c r="L30" s="5"/>
    </row>
    <row r="31" spans="1:12" ht="15.5" x14ac:dyDescent="0.35">
      <c r="A31" s="13" t="s">
        <v>67</v>
      </c>
      <c r="B31" s="13"/>
      <c r="C31" s="13"/>
      <c r="D31" s="13"/>
      <c r="I31" s="10"/>
      <c r="J31" s="11"/>
      <c r="K31" s="1"/>
      <c r="L31" s="5"/>
    </row>
    <row r="32" spans="1:12" ht="15.5" x14ac:dyDescent="0.35">
      <c r="A32" s="13" t="s">
        <v>31</v>
      </c>
      <c r="B32" s="13"/>
      <c r="C32" s="13"/>
      <c r="D32" s="13"/>
      <c r="I32" s="10"/>
      <c r="J32" s="11"/>
      <c r="K32" s="1"/>
      <c r="L32" s="5"/>
    </row>
    <row r="33" spans="1:22" s="14" customFormat="1" ht="15.5" x14ac:dyDescent="0.35">
      <c r="A33" s="13" t="s">
        <v>32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5"/>
    </row>
    <row r="34" spans="1:22" ht="15.5" x14ac:dyDescent="0.35">
      <c r="A34" s="13" t="s">
        <v>77</v>
      </c>
      <c r="I34" s="10"/>
      <c r="J34" s="11"/>
      <c r="K34" s="1"/>
      <c r="L34" s="5"/>
    </row>
    <row r="35" spans="1:22" ht="15.5" x14ac:dyDescent="0.35">
      <c r="A35" s="112"/>
      <c r="B35" s="112"/>
      <c r="C35" s="112"/>
      <c r="D35" s="4"/>
      <c r="E35" s="4"/>
      <c r="F35" s="4"/>
      <c r="G35" s="4"/>
      <c r="H35" s="4"/>
      <c r="I35" s="4"/>
      <c r="J35" s="4"/>
      <c r="K35" s="4"/>
      <c r="L35" s="4"/>
    </row>
    <row r="36" spans="1:22" ht="16.5" customHeight="1" thickBot="1" x14ac:dyDescent="0.4">
      <c r="A36" s="124" t="s">
        <v>79</v>
      </c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6"/>
      <c r="N36" s="116"/>
      <c r="O36" s="116"/>
      <c r="P36" s="116"/>
    </row>
    <row r="37" spans="1:22" ht="16.5" customHeight="1" x14ac:dyDescent="0.35">
      <c r="A37" s="129" t="s">
        <v>12</v>
      </c>
      <c r="B37" s="117" t="s">
        <v>33</v>
      </c>
      <c r="C37" s="117"/>
      <c r="D37" s="117"/>
      <c r="E37" s="117"/>
      <c r="F37" s="117"/>
      <c r="G37" s="117" t="s">
        <v>34</v>
      </c>
      <c r="H37" s="117"/>
      <c r="I37" s="117"/>
      <c r="J37" s="117"/>
      <c r="K37" s="117"/>
      <c r="L37" s="117"/>
      <c r="M37" s="117" t="s">
        <v>35</v>
      </c>
      <c r="N37" s="117"/>
      <c r="O37" s="117"/>
      <c r="P37" s="117"/>
      <c r="Q37" s="132"/>
    </row>
    <row r="38" spans="1:22" ht="39" x14ac:dyDescent="0.35">
      <c r="A38" s="130"/>
      <c r="B38" s="106" t="s">
        <v>36</v>
      </c>
      <c r="C38" s="56" t="s">
        <v>37</v>
      </c>
      <c r="D38" s="56" t="s">
        <v>38</v>
      </c>
      <c r="E38" s="56" t="s">
        <v>39</v>
      </c>
      <c r="F38" s="56" t="s">
        <v>63</v>
      </c>
      <c r="G38" s="110" t="s">
        <v>40</v>
      </c>
      <c r="H38" s="110"/>
      <c r="I38" s="110"/>
      <c r="J38" s="110"/>
      <c r="K38" s="110"/>
      <c r="L38" s="56" t="s">
        <v>41</v>
      </c>
      <c r="M38" s="106"/>
      <c r="N38" s="106"/>
      <c r="O38" s="106"/>
      <c r="P38" s="106"/>
      <c r="Q38" s="121"/>
    </row>
    <row r="39" spans="1:22" ht="52.5" thickBot="1" x14ac:dyDescent="0.4">
      <c r="A39" s="131"/>
      <c r="B39" s="107"/>
      <c r="C39" s="59" t="s">
        <v>64</v>
      </c>
      <c r="D39" s="59" t="s">
        <v>64</v>
      </c>
      <c r="E39" s="58" t="s">
        <v>42</v>
      </c>
      <c r="F39" s="58" t="s">
        <v>65</v>
      </c>
      <c r="G39" s="58" t="s">
        <v>69</v>
      </c>
      <c r="H39" s="58" t="s">
        <v>70</v>
      </c>
      <c r="I39" s="58" t="s">
        <v>74</v>
      </c>
      <c r="J39" s="58" t="s">
        <v>71</v>
      </c>
      <c r="K39" s="58" t="s">
        <v>72</v>
      </c>
      <c r="L39" s="58" t="s">
        <v>73</v>
      </c>
      <c r="M39" s="58" t="s">
        <v>69</v>
      </c>
      <c r="N39" s="58" t="s">
        <v>70</v>
      </c>
      <c r="O39" s="58" t="s">
        <v>74</v>
      </c>
      <c r="P39" s="58" t="s">
        <v>71</v>
      </c>
      <c r="Q39" s="61" t="s">
        <v>72</v>
      </c>
    </row>
    <row r="40" spans="1:22" x14ac:dyDescent="0.35">
      <c r="A40" s="45" t="s">
        <v>2</v>
      </c>
      <c r="B40" s="64">
        <v>8</v>
      </c>
      <c r="C40" s="62" t="s">
        <v>3</v>
      </c>
      <c r="D40" s="62" t="s">
        <v>3</v>
      </c>
      <c r="E40" s="62" t="s">
        <v>3</v>
      </c>
      <c r="F40" s="62">
        <v>9536</v>
      </c>
      <c r="G40" s="64">
        <v>138</v>
      </c>
      <c r="H40" s="64">
        <v>1489</v>
      </c>
      <c r="I40" s="76">
        <v>1.9E-2</v>
      </c>
      <c r="J40" s="62">
        <v>121430</v>
      </c>
      <c r="K40" s="64">
        <v>75598</v>
      </c>
      <c r="L40" s="64">
        <v>2109</v>
      </c>
      <c r="M40" s="64">
        <v>0</v>
      </c>
      <c r="N40" s="64">
        <v>2</v>
      </c>
      <c r="O40" s="77">
        <v>-0.14680000000000001</v>
      </c>
      <c r="P40" s="62">
        <v>6676</v>
      </c>
      <c r="Q40" s="78">
        <v>457</v>
      </c>
      <c r="T40" s="133"/>
      <c r="V40" s="10"/>
    </row>
    <row r="41" spans="1:22" x14ac:dyDescent="0.35">
      <c r="A41" s="47" t="s">
        <v>4</v>
      </c>
      <c r="B41" s="31">
        <v>14</v>
      </c>
      <c r="C41" s="20" t="s">
        <v>3</v>
      </c>
      <c r="D41" s="20" t="s">
        <v>3</v>
      </c>
      <c r="E41" s="20" t="s">
        <v>3</v>
      </c>
      <c r="F41" s="20">
        <v>2554</v>
      </c>
      <c r="G41" s="31">
        <v>1063</v>
      </c>
      <c r="H41" s="31">
        <v>773</v>
      </c>
      <c r="I41" s="38">
        <v>1.41E-2</v>
      </c>
      <c r="J41" s="20">
        <v>210065</v>
      </c>
      <c r="K41" s="31">
        <v>164732</v>
      </c>
      <c r="L41" s="31">
        <v>2256</v>
      </c>
      <c r="M41" s="31">
        <v>0</v>
      </c>
      <c r="N41" s="31">
        <v>5</v>
      </c>
      <c r="O41" s="37">
        <v>7.7999999999999996E-3</v>
      </c>
      <c r="P41" s="20">
        <v>3629</v>
      </c>
      <c r="Q41" s="22">
        <v>1520</v>
      </c>
      <c r="T41" s="133"/>
      <c r="V41" s="10"/>
    </row>
    <row r="42" spans="1:22" x14ac:dyDescent="0.35">
      <c r="A42" s="47" t="s">
        <v>5</v>
      </c>
      <c r="B42" s="31">
        <v>17</v>
      </c>
      <c r="C42" s="20" t="s">
        <v>3</v>
      </c>
      <c r="D42" s="20" t="s">
        <v>3</v>
      </c>
      <c r="E42" s="20" t="s">
        <v>3</v>
      </c>
      <c r="F42" s="20">
        <v>1935</v>
      </c>
      <c r="G42" s="31">
        <v>325</v>
      </c>
      <c r="H42" s="31">
        <v>1112</v>
      </c>
      <c r="I42" s="38">
        <v>2.5999999999999999E-3</v>
      </c>
      <c r="J42" s="20">
        <v>131272</v>
      </c>
      <c r="K42" s="31">
        <v>106897</v>
      </c>
      <c r="L42" s="31">
        <v>5642</v>
      </c>
      <c r="M42" s="31">
        <v>0</v>
      </c>
      <c r="N42" s="31">
        <v>17</v>
      </c>
      <c r="O42" s="37">
        <v>-2.18E-2</v>
      </c>
      <c r="P42" s="20">
        <v>2878</v>
      </c>
      <c r="Q42" s="22">
        <v>201</v>
      </c>
      <c r="T42" s="133"/>
      <c r="V42" s="10"/>
    </row>
    <row r="43" spans="1:22" x14ac:dyDescent="0.35">
      <c r="A43" s="47" t="s">
        <v>6</v>
      </c>
      <c r="B43" s="31">
        <v>8</v>
      </c>
      <c r="C43" s="20" t="s">
        <v>3</v>
      </c>
      <c r="D43" s="20" t="s">
        <v>3</v>
      </c>
      <c r="E43" s="20" t="s">
        <v>3</v>
      </c>
      <c r="F43" s="20">
        <v>2399</v>
      </c>
      <c r="G43" s="31">
        <v>708</v>
      </c>
      <c r="H43" s="31">
        <v>2064</v>
      </c>
      <c r="I43" s="38">
        <v>2.3300000000000001E-2</v>
      </c>
      <c r="J43" s="20">
        <v>104101</v>
      </c>
      <c r="K43" s="31">
        <v>86562</v>
      </c>
      <c r="L43" s="31">
        <v>550</v>
      </c>
      <c r="M43" s="31">
        <v>31</v>
      </c>
      <c r="N43" s="31">
        <v>126</v>
      </c>
      <c r="O43" s="37">
        <v>6.1999999999999998E-3</v>
      </c>
      <c r="P43" s="20">
        <v>12469</v>
      </c>
      <c r="Q43" s="22">
        <v>5121</v>
      </c>
      <c r="T43" s="133"/>
      <c r="V43" s="10"/>
    </row>
    <row r="44" spans="1:22" x14ac:dyDescent="0.35">
      <c r="A44" s="47" t="s">
        <v>7</v>
      </c>
      <c r="B44" s="31">
        <v>16</v>
      </c>
      <c r="C44" s="20" t="s">
        <v>3</v>
      </c>
      <c r="D44" s="20" t="s">
        <v>3</v>
      </c>
      <c r="E44" s="20" t="s">
        <v>3</v>
      </c>
      <c r="F44" s="20">
        <v>5012</v>
      </c>
      <c r="G44" s="31">
        <v>1151</v>
      </c>
      <c r="H44" s="31">
        <v>2218</v>
      </c>
      <c r="I44" s="38">
        <v>-5.9999999999999995E-4</v>
      </c>
      <c r="J44" s="20">
        <v>360322</v>
      </c>
      <c r="K44" s="31">
        <v>285639</v>
      </c>
      <c r="L44" s="31">
        <v>2105</v>
      </c>
      <c r="M44" s="31">
        <v>13</v>
      </c>
      <c r="N44" s="31">
        <v>919</v>
      </c>
      <c r="O44" s="37">
        <v>0.16819999999999999</v>
      </c>
      <c r="P44" s="20">
        <v>39441</v>
      </c>
      <c r="Q44" s="22">
        <v>21684</v>
      </c>
      <c r="T44" s="133"/>
      <c r="V44" s="10"/>
    </row>
    <row r="45" spans="1:22" x14ac:dyDescent="0.35">
      <c r="A45" s="47" t="s">
        <v>8</v>
      </c>
      <c r="B45" s="31">
        <v>7</v>
      </c>
      <c r="C45" s="20" t="s">
        <v>3</v>
      </c>
      <c r="D45" s="20" t="s">
        <v>3</v>
      </c>
      <c r="E45" s="20" t="s">
        <v>3</v>
      </c>
      <c r="F45" s="20">
        <v>12690</v>
      </c>
      <c r="G45" s="31">
        <v>57</v>
      </c>
      <c r="H45" s="31">
        <v>96</v>
      </c>
      <c r="I45" s="38">
        <v>-4.0000000000000002E-4</v>
      </c>
      <c r="J45" s="20">
        <v>40483</v>
      </c>
      <c r="K45" s="31">
        <v>35462</v>
      </c>
      <c r="L45" s="31">
        <v>543</v>
      </c>
      <c r="M45" s="31">
        <v>0</v>
      </c>
      <c r="N45" s="31">
        <v>3</v>
      </c>
      <c r="O45" s="37">
        <v>-1.66E-2</v>
      </c>
      <c r="P45" s="20">
        <v>1009</v>
      </c>
      <c r="Q45" s="22">
        <v>49</v>
      </c>
      <c r="T45" s="133"/>
      <c r="V45" s="10"/>
    </row>
    <row r="46" spans="1:22" x14ac:dyDescent="0.35">
      <c r="A46" s="47" t="s">
        <v>9</v>
      </c>
      <c r="B46" s="31">
        <v>3</v>
      </c>
      <c r="C46" s="20" t="s">
        <v>3</v>
      </c>
      <c r="D46" s="20" t="s">
        <v>3</v>
      </c>
      <c r="E46" s="20" t="s">
        <v>3</v>
      </c>
      <c r="F46" s="20">
        <v>1581</v>
      </c>
      <c r="G46" s="31">
        <v>140</v>
      </c>
      <c r="H46" s="31">
        <v>218</v>
      </c>
      <c r="I46" s="38">
        <v>2.87E-2</v>
      </c>
      <c r="J46" s="20">
        <v>25975</v>
      </c>
      <c r="K46" s="31">
        <v>22275</v>
      </c>
      <c r="L46" s="31">
        <v>247</v>
      </c>
      <c r="M46" s="31">
        <v>0</v>
      </c>
      <c r="N46" s="31">
        <v>82</v>
      </c>
      <c r="O46" s="42">
        <v>5.7999999999999996E-3</v>
      </c>
      <c r="P46" s="20">
        <v>2072</v>
      </c>
      <c r="Q46" s="22">
        <v>966</v>
      </c>
      <c r="T46" s="133"/>
      <c r="V46" s="10"/>
    </row>
    <row r="47" spans="1:22" x14ac:dyDescent="0.35">
      <c r="A47" s="49" t="s">
        <v>10</v>
      </c>
      <c r="B47" s="31">
        <v>5</v>
      </c>
      <c r="C47" s="20" t="s">
        <v>3</v>
      </c>
      <c r="D47" s="20" t="s">
        <v>3</v>
      </c>
      <c r="E47" s="20" t="s">
        <v>3</v>
      </c>
      <c r="F47" s="20">
        <v>1628</v>
      </c>
      <c r="G47" s="31">
        <v>361</v>
      </c>
      <c r="H47" s="31">
        <v>255</v>
      </c>
      <c r="I47" s="38">
        <v>2.3E-3</v>
      </c>
      <c r="J47" s="20">
        <v>45281</v>
      </c>
      <c r="K47" s="31">
        <v>36435</v>
      </c>
      <c r="L47" s="31">
        <v>484</v>
      </c>
      <c r="M47" s="31">
        <v>9</v>
      </c>
      <c r="N47" s="31">
        <v>22</v>
      </c>
      <c r="O47" s="37">
        <v>0.1085</v>
      </c>
      <c r="P47" s="20">
        <v>2145</v>
      </c>
      <c r="Q47" s="22">
        <v>1901</v>
      </c>
      <c r="T47" s="133"/>
      <c r="V47" s="10"/>
    </row>
    <row r="48" spans="1:22" ht="15" thickBot="1" x14ac:dyDescent="0.4">
      <c r="A48" s="50" t="s">
        <v>43</v>
      </c>
      <c r="B48" s="40">
        <v>13</v>
      </c>
      <c r="C48" s="40">
        <v>769058</v>
      </c>
      <c r="D48" s="79">
        <v>66486</v>
      </c>
      <c r="E48" s="40">
        <v>47816</v>
      </c>
      <c r="F48" s="80" t="s">
        <v>30</v>
      </c>
      <c r="G48" s="68" t="s">
        <v>3</v>
      </c>
      <c r="H48" s="80" t="s">
        <v>3</v>
      </c>
      <c r="I48" s="39" t="s">
        <v>3</v>
      </c>
      <c r="J48" s="68" t="s">
        <v>3</v>
      </c>
      <c r="K48" s="80" t="s">
        <v>3</v>
      </c>
      <c r="L48" s="80" t="s">
        <v>3</v>
      </c>
      <c r="M48" s="80" t="s">
        <v>3</v>
      </c>
      <c r="N48" s="80" t="s">
        <v>3</v>
      </c>
      <c r="O48" s="81" t="s">
        <v>11</v>
      </c>
      <c r="P48" s="80" t="s">
        <v>3</v>
      </c>
      <c r="Q48" s="82" t="s">
        <v>3</v>
      </c>
    </row>
    <row r="49" spans="1:17" s="14" customFormat="1" ht="16" thickBot="1" x14ac:dyDescent="0.4">
      <c r="A49" s="52" t="s">
        <v>44</v>
      </c>
      <c r="B49" s="6">
        <f>SUM(B40:B48)</f>
        <v>91</v>
      </c>
      <c r="C49" s="6">
        <f>SUM(C40:C48)</f>
        <v>769058</v>
      </c>
      <c r="D49" s="6">
        <f>D48</f>
        <v>66486</v>
      </c>
      <c r="E49" s="6">
        <f>E48</f>
        <v>47816</v>
      </c>
      <c r="F49" s="6">
        <f>SUM(F40:F47)</f>
        <v>37335</v>
      </c>
      <c r="G49" s="6">
        <f>SUM(G40:G48)</f>
        <v>3943</v>
      </c>
      <c r="H49" s="6">
        <f>SUM(H40:H48)</f>
        <v>8225</v>
      </c>
      <c r="I49" s="41">
        <v>8.2000000000000007E-3</v>
      </c>
      <c r="J49" s="6">
        <f>SUM(J40:J48)</f>
        <v>1038929</v>
      </c>
      <c r="K49" s="6">
        <f>SUM(K40:K48)</f>
        <v>813600</v>
      </c>
      <c r="L49" s="6">
        <f>SUM(L40:L48)</f>
        <v>13936</v>
      </c>
      <c r="M49" s="6">
        <f>SUM(M40:M48)</f>
        <v>53</v>
      </c>
      <c r="N49" s="6">
        <f>SUM(N40:N48)</f>
        <v>1176</v>
      </c>
      <c r="O49" s="85">
        <v>7.2900000000000006E-2</v>
      </c>
      <c r="P49" s="6">
        <f>SUM(P40:P48)</f>
        <v>70319</v>
      </c>
      <c r="Q49" s="15">
        <f>SUM(Q40:Q48)</f>
        <v>31899</v>
      </c>
    </row>
    <row r="50" spans="1:17" s="14" customFormat="1" ht="15.5" x14ac:dyDescent="0.35">
      <c r="A50" s="43"/>
      <c r="B50" s="44"/>
      <c r="C50" s="44"/>
      <c r="D50" s="44"/>
      <c r="E50" s="44"/>
      <c r="F50" s="44"/>
      <c r="G50" s="44"/>
      <c r="H50" s="44"/>
      <c r="I50" s="83"/>
      <c r="J50" s="44"/>
      <c r="K50" s="44"/>
      <c r="L50" s="44"/>
      <c r="M50" s="44"/>
      <c r="N50" s="44"/>
      <c r="O50" s="84"/>
      <c r="P50" s="44"/>
      <c r="Q50" s="44"/>
    </row>
    <row r="51" spans="1:17" ht="15.5" x14ac:dyDescent="0.35">
      <c r="A51" s="12" t="s">
        <v>45</v>
      </c>
      <c r="B51" s="12"/>
      <c r="C51" s="12"/>
      <c r="D51" s="12"/>
      <c r="E51" s="12"/>
      <c r="F51" s="12"/>
      <c r="G51" s="12"/>
      <c r="H51" s="12"/>
      <c r="I51" s="12"/>
      <c r="J51" s="28"/>
      <c r="K51" s="4"/>
      <c r="L51" s="4"/>
      <c r="M51" s="4"/>
      <c r="N51" s="4"/>
      <c r="O51" s="4"/>
      <c r="P51" s="4"/>
      <c r="Q51" s="4"/>
    </row>
    <row r="52" spans="1:17" ht="15.5" x14ac:dyDescent="0.35">
      <c r="A52" s="12" t="s">
        <v>66</v>
      </c>
      <c r="B52" s="13"/>
      <c r="C52" s="13"/>
      <c r="D52" s="4"/>
      <c r="E52" s="29"/>
      <c r="F52" s="4"/>
      <c r="G52" s="4"/>
      <c r="H52" s="4"/>
      <c r="I52" s="4"/>
      <c r="J52" s="29"/>
      <c r="K52" s="4"/>
      <c r="L52" s="4"/>
      <c r="M52" s="4"/>
      <c r="N52" s="4"/>
      <c r="O52" s="4"/>
      <c r="P52" s="4"/>
      <c r="Q52" s="4"/>
    </row>
    <row r="53" spans="1:17" ht="15.5" x14ac:dyDescent="0.35">
      <c r="A53" s="112" t="s">
        <v>77</v>
      </c>
      <c r="B53" s="112"/>
      <c r="C53" s="112"/>
      <c r="D53" s="12"/>
      <c r="E53" s="12"/>
      <c r="F53" s="12"/>
      <c r="G53" s="12"/>
      <c r="H53" s="12"/>
      <c r="I53" s="12"/>
      <c r="J53" s="29"/>
      <c r="K53" s="4"/>
      <c r="L53" s="4"/>
      <c r="M53" s="4"/>
      <c r="O53" s="4"/>
      <c r="P53" s="4"/>
      <c r="Q53" s="4"/>
    </row>
    <row r="54" spans="1:17" ht="15.5" x14ac:dyDescent="0.35">
      <c r="D54" s="2"/>
      <c r="E54" s="2"/>
      <c r="F54" s="2"/>
      <c r="G54" s="2"/>
      <c r="H54" s="2"/>
      <c r="I54" s="4"/>
      <c r="J54" s="29"/>
      <c r="K54" s="4"/>
      <c r="L54" s="4"/>
      <c r="M54" s="4"/>
      <c r="O54" s="4"/>
      <c r="P54" s="4"/>
      <c r="Q54" s="4"/>
    </row>
    <row r="55" spans="1:17" ht="15" thickBot="1" x14ac:dyDescent="0.4">
      <c r="A55" s="115" t="s">
        <v>80</v>
      </c>
      <c r="B55" s="116"/>
      <c r="C55" s="116"/>
      <c r="D55" s="116"/>
      <c r="E55" s="116"/>
      <c r="F55" s="116"/>
      <c r="G55" s="116"/>
      <c r="H55" s="116"/>
      <c r="I55" s="2"/>
      <c r="J55" s="30"/>
      <c r="K55" s="2"/>
      <c r="L55" s="2"/>
    </row>
    <row r="56" spans="1:17" x14ac:dyDescent="0.35">
      <c r="A56" s="125" t="s">
        <v>12</v>
      </c>
      <c r="B56" s="108" t="s">
        <v>46</v>
      </c>
      <c r="C56" s="108"/>
      <c r="D56" s="108"/>
      <c r="E56" s="108"/>
      <c r="F56" s="108"/>
      <c r="G56" s="108"/>
      <c r="H56" s="109"/>
      <c r="I56" s="2"/>
      <c r="J56" s="27"/>
      <c r="L56" s="2"/>
    </row>
    <row r="57" spans="1:17" x14ac:dyDescent="0.35">
      <c r="A57" s="126"/>
      <c r="B57" s="110"/>
      <c r="C57" s="110"/>
      <c r="D57" s="110"/>
      <c r="E57" s="110"/>
      <c r="F57" s="110"/>
      <c r="G57" s="110"/>
      <c r="H57" s="111"/>
      <c r="I57" s="2"/>
      <c r="J57" s="27"/>
      <c r="L57" s="2"/>
    </row>
    <row r="58" spans="1:17" ht="26.5" thickBot="1" x14ac:dyDescent="0.4">
      <c r="A58" s="127"/>
      <c r="B58" s="60" t="s">
        <v>47</v>
      </c>
      <c r="C58" s="60" t="s">
        <v>48</v>
      </c>
      <c r="D58" s="60" t="s">
        <v>49</v>
      </c>
      <c r="E58" s="60" t="s">
        <v>50</v>
      </c>
      <c r="F58" s="60" t="s">
        <v>51</v>
      </c>
      <c r="G58" s="57" t="s">
        <v>52</v>
      </c>
      <c r="H58" s="87" t="s">
        <v>53</v>
      </c>
      <c r="J58" s="27"/>
    </row>
    <row r="59" spans="1:17" x14ac:dyDescent="0.35">
      <c r="A59" s="45" t="s">
        <v>2</v>
      </c>
      <c r="B59" s="88">
        <v>0</v>
      </c>
      <c r="C59" s="89">
        <v>94447.1</v>
      </c>
      <c r="D59" s="89">
        <v>6687</v>
      </c>
      <c r="E59" s="90">
        <v>12037</v>
      </c>
      <c r="F59" s="90">
        <v>380</v>
      </c>
      <c r="G59" s="91">
        <v>0</v>
      </c>
      <c r="H59" s="92">
        <f>SUM(B59:G59)</f>
        <v>113551.1</v>
      </c>
      <c r="J59" s="27"/>
    </row>
    <row r="60" spans="1:17" ht="15.5" x14ac:dyDescent="0.35">
      <c r="A60" s="47" t="s">
        <v>4</v>
      </c>
      <c r="B60" s="34">
        <v>59765.11</v>
      </c>
      <c r="C60" s="34">
        <v>16506.12</v>
      </c>
      <c r="D60" s="34">
        <v>21929.919999999998</v>
      </c>
      <c r="E60" s="35">
        <v>64284</v>
      </c>
      <c r="F60" s="35">
        <v>46880</v>
      </c>
      <c r="G60" s="35">
        <v>1503</v>
      </c>
      <c r="H60" s="93">
        <f t="shared" ref="H60:H67" si="2">SUM(B60:G60)</f>
        <v>210868.15</v>
      </c>
      <c r="N60" s="14"/>
    </row>
    <row r="61" spans="1:17" x14ac:dyDescent="0.35">
      <c r="A61" s="47" t="s">
        <v>5</v>
      </c>
      <c r="B61" s="94">
        <v>68086.850000000006</v>
      </c>
      <c r="C61" s="34">
        <v>3826.11</v>
      </c>
      <c r="D61" s="34">
        <v>9791.36</v>
      </c>
      <c r="E61" s="36">
        <v>15062</v>
      </c>
      <c r="F61" s="36">
        <v>4806</v>
      </c>
      <c r="G61" s="35">
        <v>0</v>
      </c>
      <c r="H61" s="93">
        <f t="shared" si="2"/>
        <v>101572.32</v>
      </c>
      <c r="I61" s="25"/>
      <c r="J61" s="25"/>
    </row>
    <row r="62" spans="1:17" x14ac:dyDescent="0.35">
      <c r="A62" s="47" t="s">
        <v>6</v>
      </c>
      <c r="B62" s="94">
        <v>16177.91</v>
      </c>
      <c r="C62" s="34">
        <v>120.23</v>
      </c>
      <c r="D62" s="34">
        <v>1706</v>
      </c>
      <c r="E62" s="36">
        <v>17361</v>
      </c>
      <c r="F62" s="36">
        <v>113</v>
      </c>
      <c r="G62" s="35">
        <v>753</v>
      </c>
      <c r="H62" s="93">
        <f t="shared" si="2"/>
        <v>36231.14</v>
      </c>
    </row>
    <row r="63" spans="1:17" x14ac:dyDescent="0.35">
      <c r="A63" s="47" t="s">
        <v>7</v>
      </c>
      <c r="B63" s="34">
        <v>0</v>
      </c>
      <c r="C63" s="34">
        <v>3250.23</v>
      </c>
      <c r="D63" s="34">
        <v>0</v>
      </c>
      <c r="E63" s="34">
        <v>53969</v>
      </c>
      <c r="F63" s="34">
        <v>1101</v>
      </c>
      <c r="G63" s="34">
        <v>0</v>
      </c>
      <c r="H63" s="93">
        <f t="shared" si="2"/>
        <v>58320.23</v>
      </c>
    </row>
    <row r="64" spans="1:17" x14ac:dyDescent="0.35">
      <c r="A64" s="47" t="s">
        <v>8</v>
      </c>
      <c r="B64" s="94">
        <v>56249.48</v>
      </c>
      <c r="C64" s="34">
        <v>7140.66</v>
      </c>
      <c r="D64" s="34">
        <v>2092.9299999999998</v>
      </c>
      <c r="E64" s="34">
        <v>6593</v>
      </c>
      <c r="F64" s="36">
        <v>0</v>
      </c>
      <c r="G64" s="35">
        <v>0</v>
      </c>
      <c r="H64" s="93">
        <f t="shared" si="2"/>
        <v>72076.070000000007</v>
      </c>
    </row>
    <row r="65" spans="1:15" x14ac:dyDescent="0.35">
      <c r="A65" s="47" t="s">
        <v>9</v>
      </c>
      <c r="B65" s="94">
        <v>2104.56</v>
      </c>
      <c r="C65" s="34">
        <v>10527.91</v>
      </c>
      <c r="D65" s="34">
        <v>1455</v>
      </c>
      <c r="E65" s="34">
        <v>10548</v>
      </c>
      <c r="F65" s="36">
        <v>0</v>
      </c>
      <c r="G65" s="35">
        <v>0</v>
      </c>
      <c r="H65" s="93">
        <f t="shared" si="2"/>
        <v>24635.47</v>
      </c>
    </row>
    <row r="66" spans="1:15" x14ac:dyDescent="0.35">
      <c r="A66" s="47" t="s">
        <v>10</v>
      </c>
      <c r="B66" s="94">
        <v>53074.6</v>
      </c>
      <c r="C66" s="34">
        <v>7555</v>
      </c>
      <c r="D66" s="34">
        <v>3877.22</v>
      </c>
      <c r="E66" s="36">
        <v>16257</v>
      </c>
      <c r="F66" s="36">
        <v>0</v>
      </c>
      <c r="G66" s="35">
        <v>54</v>
      </c>
      <c r="H66" s="93">
        <f t="shared" si="2"/>
        <v>80817.820000000007</v>
      </c>
    </row>
    <row r="67" spans="1:15" ht="15" thickBot="1" x14ac:dyDescent="0.4">
      <c r="A67" s="95" t="s">
        <v>43</v>
      </c>
      <c r="B67" s="96">
        <v>1629605.3</v>
      </c>
      <c r="C67" s="96">
        <v>90550</v>
      </c>
      <c r="D67" s="96">
        <v>90076</v>
      </c>
      <c r="E67" s="97">
        <v>0</v>
      </c>
      <c r="F67" s="97">
        <v>0</v>
      </c>
      <c r="G67" s="97">
        <v>0</v>
      </c>
      <c r="H67" s="98">
        <f t="shared" si="2"/>
        <v>1810231.3</v>
      </c>
    </row>
    <row r="68" spans="1:15" s="14" customFormat="1" ht="16" thickBot="1" x14ac:dyDescent="0.4">
      <c r="A68" s="52" t="s">
        <v>44</v>
      </c>
      <c r="B68" s="9">
        <f t="shared" ref="B68:H68" si="3">SUM(B59:B67)</f>
        <v>1885063.81</v>
      </c>
      <c r="C68" s="9">
        <f t="shared" si="3"/>
        <v>233923.36</v>
      </c>
      <c r="D68" s="9">
        <f t="shared" si="3"/>
        <v>137615.43</v>
      </c>
      <c r="E68" s="9">
        <f t="shared" si="3"/>
        <v>196111</v>
      </c>
      <c r="F68" s="9">
        <f t="shared" si="3"/>
        <v>53280</v>
      </c>
      <c r="G68" s="9">
        <f t="shared" si="3"/>
        <v>2310</v>
      </c>
      <c r="H68" s="99">
        <f t="shared" si="3"/>
        <v>2508303.6</v>
      </c>
      <c r="N68" s="3"/>
    </row>
    <row r="69" spans="1:15" ht="15.5" x14ac:dyDescent="0.35">
      <c r="D69" s="7"/>
      <c r="E69" s="7"/>
      <c r="F69" s="7"/>
      <c r="G69" s="7"/>
      <c r="H69" s="7"/>
      <c r="I69" s="7"/>
      <c r="J69" s="7"/>
      <c r="K69" s="7"/>
      <c r="L69" s="7"/>
    </row>
    <row r="70" spans="1:15" ht="15.5" x14ac:dyDescent="0.35">
      <c r="A70" s="112" t="s">
        <v>77</v>
      </c>
      <c r="B70" s="112"/>
      <c r="C70" s="112"/>
      <c r="D70" s="7"/>
      <c r="E70" s="7"/>
      <c r="F70" s="7"/>
      <c r="G70" s="7"/>
      <c r="H70" s="7"/>
      <c r="I70" s="7"/>
      <c r="J70" s="7"/>
    </row>
    <row r="71" spans="1:15" ht="15.5" x14ac:dyDescent="0.35">
      <c r="J71" s="1"/>
      <c r="K71" s="1"/>
      <c r="L71" s="7"/>
    </row>
    <row r="72" spans="1:15" ht="16" thickBot="1" x14ac:dyDescent="0.4">
      <c r="A72" s="115" t="s">
        <v>81</v>
      </c>
      <c r="B72" s="115"/>
      <c r="C72" s="115"/>
      <c r="D72" s="115"/>
      <c r="E72" s="115"/>
      <c r="F72" s="116"/>
      <c r="G72" s="116"/>
      <c r="H72" s="116"/>
      <c r="I72" s="116"/>
      <c r="J72" s="4"/>
      <c r="K72" s="4"/>
      <c r="L72" s="4"/>
    </row>
    <row r="73" spans="1:15" x14ac:dyDescent="0.35">
      <c r="A73" s="125" t="s">
        <v>12</v>
      </c>
      <c r="B73" s="108" t="s">
        <v>33</v>
      </c>
      <c r="C73" s="108"/>
      <c r="D73" s="108"/>
      <c r="E73" s="108"/>
      <c r="F73" s="108" t="s">
        <v>54</v>
      </c>
      <c r="G73" s="108"/>
      <c r="H73" s="108"/>
      <c r="I73" s="109"/>
    </row>
    <row r="74" spans="1:15" ht="21" customHeight="1" x14ac:dyDescent="0.35">
      <c r="A74" s="126"/>
      <c r="B74" s="106" t="s">
        <v>82</v>
      </c>
      <c r="C74" s="106" t="s">
        <v>55</v>
      </c>
      <c r="D74" s="106" t="s">
        <v>56</v>
      </c>
      <c r="E74" s="106" t="s">
        <v>57</v>
      </c>
      <c r="F74" s="106" t="s">
        <v>58</v>
      </c>
      <c r="G74" s="106" t="s">
        <v>59</v>
      </c>
      <c r="H74" s="106" t="s">
        <v>60</v>
      </c>
      <c r="I74" s="121" t="s">
        <v>61</v>
      </c>
    </row>
    <row r="75" spans="1:15" ht="21" customHeight="1" x14ac:dyDescent="0.35">
      <c r="A75" s="126"/>
      <c r="B75" s="106"/>
      <c r="C75" s="106"/>
      <c r="D75" s="106"/>
      <c r="E75" s="106"/>
      <c r="F75" s="106"/>
      <c r="G75" s="106"/>
      <c r="H75" s="106"/>
      <c r="I75" s="121"/>
    </row>
    <row r="76" spans="1:15" ht="21" customHeight="1" thickBot="1" x14ac:dyDescent="0.4">
      <c r="A76" s="127"/>
      <c r="B76" s="107"/>
      <c r="C76" s="107"/>
      <c r="D76" s="107"/>
      <c r="E76" s="107"/>
      <c r="F76" s="107"/>
      <c r="G76" s="107"/>
      <c r="H76" s="107"/>
      <c r="I76" s="122"/>
      <c r="K76" s="14"/>
      <c r="L76" s="14"/>
      <c r="M76" s="14"/>
      <c r="O76" s="14"/>
    </row>
    <row r="77" spans="1:15" x14ac:dyDescent="0.35">
      <c r="A77" s="45" t="s">
        <v>2</v>
      </c>
      <c r="B77" s="100" t="s">
        <v>3</v>
      </c>
      <c r="C77" s="100" t="s">
        <v>3</v>
      </c>
      <c r="D77" s="100" t="s">
        <v>3</v>
      </c>
      <c r="E77" s="100" t="s">
        <v>3</v>
      </c>
      <c r="F77" s="62">
        <v>130458</v>
      </c>
      <c r="G77" s="62">
        <v>10627</v>
      </c>
      <c r="H77" s="64">
        <v>25135</v>
      </c>
      <c r="I77" s="78">
        <v>508</v>
      </c>
    </row>
    <row r="78" spans="1:15" x14ac:dyDescent="0.35">
      <c r="A78" s="47" t="s">
        <v>4</v>
      </c>
      <c r="B78" s="32" t="s">
        <v>3</v>
      </c>
      <c r="C78" s="32" t="s">
        <v>3</v>
      </c>
      <c r="D78" s="32" t="s">
        <v>3</v>
      </c>
      <c r="E78" s="32" t="s">
        <v>3</v>
      </c>
      <c r="F78" s="20">
        <v>143742</v>
      </c>
      <c r="G78" s="31">
        <v>18819</v>
      </c>
      <c r="H78" s="31">
        <v>29662</v>
      </c>
      <c r="I78" s="22">
        <v>1319</v>
      </c>
    </row>
    <row r="79" spans="1:15" x14ac:dyDescent="0.35">
      <c r="A79" s="47" t="s">
        <v>5</v>
      </c>
      <c r="B79" s="32" t="s">
        <v>3</v>
      </c>
      <c r="C79" s="32" t="s">
        <v>3</v>
      </c>
      <c r="D79" s="32" t="s">
        <v>3</v>
      </c>
      <c r="E79" s="32" t="s">
        <v>3</v>
      </c>
      <c r="F79" s="20">
        <v>114211</v>
      </c>
      <c r="G79" s="20">
        <v>14450</v>
      </c>
      <c r="H79" s="31">
        <v>16467</v>
      </c>
      <c r="I79" s="22">
        <v>3895</v>
      </c>
    </row>
    <row r="80" spans="1:15" x14ac:dyDescent="0.35">
      <c r="A80" s="47" t="s">
        <v>6</v>
      </c>
      <c r="B80" s="32" t="s">
        <v>3</v>
      </c>
      <c r="C80" s="32" t="s">
        <v>3</v>
      </c>
      <c r="D80" s="32" t="s">
        <v>3</v>
      </c>
      <c r="E80" s="32" t="s">
        <v>3</v>
      </c>
      <c r="F80" s="20">
        <v>55180</v>
      </c>
      <c r="G80" s="20">
        <v>12593</v>
      </c>
      <c r="H80" s="31">
        <v>17088</v>
      </c>
      <c r="I80" s="22">
        <v>3988</v>
      </c>
    </row>
    <row r="81" spans="1:15" x14ac:dyDescent="0.35">
      <c r="A81" s="47" t="s">
        <v>7</v>
      </c>
      <c r="B81" s="32" t="s">
        <v>3</v>
      </c>
      <c r="C81" s="32" t="s">
        <v>3</v>
      </c>
      <c r="D81" s="32" t="s">
        <v>3</v>
      </c>
      <c r="E81" s="32" t="s">
        <v>3</v>
      </c>
      <c r="F81" s="20">
        <v>197766</v>
      </c>
      <c r="G81" s="20">
        <v>31298</v>
      </c>
      <c r="H81" s="31">
        <v>46189</v>
      </c>
      <c r="I81" s="22">
        <v>1459</v>
      </c>
    </row>
    <row r="82" spans="1:15" x14ac:dyDescent="0.35">
      <c r="A82" s="47" t="s">
        <v>8</v>
      </c>
      <c r="B82" s="32" t="s">
        <v>3</v>
      </c>
      <c r="C82" s="32" t="s">
        <v>3</v>
      </c>
      <c r="D82" s="32" t="s">
        <v>3</v>
      </c>
      <c r="E82" s="32" t="s">
        <v>3</v>
      </c>
      <c r="F82" s="20">
        <v>293738</v>
      </c>
      <c r="G82" s="20">
        <v>4553</v>
      </c>
      <c r="H82" s="31">
        <v>8634</v>
      </c>
      <c r="I82" s="22">
        <v>680</v>
      </c>
    </row>
    <row r="83" spans="1:15" x14ac:dyDescent="0.35">
      <c r="A83" s="47" t="s">
        <v>9</v>
      </c>
      <c r="B83" s="32" t="s">
        <v>3</v>
      </c>
      <c r="C83" s="32" t="s">
        <v>3</v>
      </c>
      <c r="D83" s="32" t="s">
        <v>3</v>
      </c>
      <c r="E83" s="32" t="s">
        <v>3</v>
      </c>
      <c r="F83" s="20">
        <v>54761</v>
      </c>
      <c r="G83" s="20">
        <v>7176</v>
      </c>
      <c r="H83" s="31">
        <v>4195</v>
      </c>
      <c r="I83" s="22">
        <v>586</v>
      </c>
    </row>
    <row r="84" spans="1:15" x14ac:dyDescent="0.35">
      <c r="A84" s="47" t="s">
        <v>10</v>
      </c>
      <c r="B84" s="32" t="s">
        <v>3</v>
      </c>
      <c r="C84" s="32" t="s">
        <v>3</v>
      </c>
      <c r="D84" s="32" t="s">
        <v>3</v>
      </c>
      <c r="E84" s="32" t="s">
        <v>3</v>
      </c>
      <c r="F84" s="20">
        <v>90049</v>
      </c>
      <c r="G84" s="20">
        <v>10876</v>
      </c>
      <c r="H84" s="31">
        <v>14005</v>
      </c>
      <c r="I84" s="22">
        <v>3386</v>
      </c>
    </row>
    <row r="85" spans="1:15" x14ac:dyDescent="0.35">
      <c r="A85" s="101" t="s">
        <v>62</v>
      </c>
      <c r="B85" s="32" t="s">
        <v>3</v>
      </c>
      <c r="C85" s="32" t="s">
        <v>3</v>
      </c>
      <c r="D85" s="32" t="s">
        <v>3</v>
      </c>
      <c r="E85" s="32" t="s">
        <v>3</v>
      </c>
      <c r="F85" s="20">
        <v>47234</v>
      </c>
      <c r="G85" s="8" t="s">
        <v>3</v>
      </c>
      <c r="H85" s="32" t="s">
        <v>3</v>
      </c>
      <c r="I85" s="102" t="s">
        <v>3</v>
      </c>
    </row>
    <row r="86" spans="1:15" ht="15" thickBot="1" x14ac:dyDescent="0.4">
      <c r="A86" s="95" t="s">
        <v>43</v>
      </c>
      <c r="B86" s="40">
        <v>697054</v>
      </c>
      <c r="C86" s="40">
        <v>1617329</v>
      </c>
      <c r="D86" s="40">
        <v>99371</v>
      </c>
      <c r="E86" s="40">
        <v>1167723</v>
      </c>
      <c r="F86" s="68" t="s">
        <v>3</v>
      </c>
      <c r="G86" s="68" t="s">
        <v>3</v>
      </c>
      <c r="H86" s="68" t="s">
        <v>3</v>
      </c>
      <c r="I86" s="103" t="s">
        <v>3</v>
      </c>
    </row>
    <row r="87" spans="1:15" s="14" customFormat="1" ht="16" thickBot="1" x14ac:dyDescent="0.4">
      <c r="A87" s="52" t="s">
        <v>44</v>
      </c>
      <c r="B87" s="16">
        <f>B86</f>
        <v>697054</v>
      </c>
      <c r="C87" s="16">
        <f>C86</f>
        <v>1617329</v>
      </c>
      <c r="D87" s="16">
        <f>D86</f>
        <v>99371</v>
      </c>
      <c r="E87" s="16">
        <f>E86</f>
        <v>1167723</v>
      </c>
      <c r="F87" s="16">
        <f>SUM(F77:F86)</f>
        <v>1127139</v>
      </c>
      <c r="G87" s="16">
        <f>SUM(G77:G86)</f>
        <v>110392</v>
      </c>
      <c r="H87" s="16">
        <f>SUM(H77:H86)</f>
        <v>161375</v>
      </c>
      <c r="I87" s="18">
        <f>SUM(I77:I86)</f>
        <v>15821</v>
      </c>
      <c r="K87" s="3"/>
      <c r="L87" s="3"/>
      <c r="M87" s="3"/>
      <c r="N87" s="3"/>
      <c r="O87" s="3"/>
    </row>
    <row r="88" spans="1:15" x14ac:dyDescent="0.35">
      <c r="D88" s="13"/>
      <c r="E88" s="13"/>
      <c r="F88" s="13"/>
      <c r="G88" s="13"/>
      <c r="H88" s="13"/>
      <c r="I88" s="13"/>
    </row>
    <row r="89" spans="1:15" x14ac:dyDescent="0.35">
      <c r="A89" s="112" t="s">
        <v>77</v>
      </c>
      <c r="B89" s="112"/>
      <c r="C89" s="112"/>
      <c r="D89" s="12"/>
      <c r="E89" s="12"/>
      <c r="F89" s="12"/>
      <c r="G89" s="12"/>
      <c r="H89" s="12"/>
      <c r="I89" s="12"/>
    </row>
    <row r="90" spans="1:15" x14ac:dyDescent="0.35">
      <c r="A90" s="26"/>
    </row>
  </sheetData>
  <mergeCells count="35">
    <mergeCell ref="G38:K38"/>
    <mergeCell ref="M37:Q38"/>
    <mergeCell ref="A72:I72"/>
    <mergeCell ref="B73:E73"/>
    <mergeCell ref="F73:I73"/>
    <mergeCell ref="A73:A76"/>
    <mergeCell ref="H74:H76"/>
    <mergeCell ref="I74:I76"/>
    <mergeCell ref="B74:B76"/>
    <mergeCell ref="D74:D76"/>
    <mergeCell ref="E74:E76"/>
    <mergeCell ref="C74:C76"/>
    <mergeCell ref="F74:F76"/>
    <mergeCell ref="B18:B19"/>
    <mergeCell ref="A37:A39"/>
    <mergeCell ref="B38:B39"/>
    <mergeCell ref="A89:C89"/>
    <mergeCell ref="A53:C53"/>
    <mergeCell ref="B37:F37"/>
    <mergeCell ref="G74:G76"/>
    <mergeCell ref="B56:H57"/>
    <mergeCell ref="A70:C70"/>
    <mergeCell ref="A1:B1"/>
    <mergeCell ref="A55:H55"/>
    <mergeCell ref="G37:L37"/>
    <mergeCell ref="C18:F18"/>
    <mergeCell ref="B17:K17"/>
    <mergeCell ref="G18:H18"/>
    <mergeCell ref="J18:J19"/>
    <mergeCell ref="K18:K19"/>
    <mergeCell ref="A16:K16"/>
    <mergeCell ref="A36:P36"/>
    <mergeCell ref="A35:C35"/>
    <mergeCell ref="A56:A58"/>
    <mergeCell ref="A17:A19"/>
  </mergeCells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ignoredErrors>
    <ignoredError sqref="H59:H6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E9EF8B5C2F844C9FBD1407FF9D3BA8" ma:contentTypeVersion="48" ma:contentTypeDescription="Crear nuevo documento." ma:contentTypeScope="" ma:versionID="98836ebe14d59e220027d27228e9e215">
  <xsd:schema xmlns:xsd="http://www.w3.org/2001/XMLSchema" xmlns:xs="http://www.w3.org/2001/XMLSchema" xmlns:p="http://schemas.microsoft.com/office/2006/metadata/properties" xmlns:ns2="05fd11dd-e53f-4efa-8337-350050aee5f6" xmlns:ns3="43b88b52-54ff-44d3-8c12-b20c8d12beb2" targetNamespace="http://schemas.microsoft.com/office/2006/metadata/properties" ma:root="true" ma:fieldsID="95e8ebd94d9bdf6821976fdb5da880fe" ns2:_="" ns3:_="">
    <xsd:import namespace="05fd11dd-e53f-4efa-8337-350050aee5f6"/>
    <xsd:import namespace="43b88b52-54ff-44d3-8c12-b20c8d12beb2"/>
    <xsd:element name="properties">
      <xsd:complexType>
        <xsd:sequence>
          <xsd:element name="documentManagement">
            <xsd:complexType>
              <xsd:all>
                <xsd:element ref="ns2:Informaci_x00f3_n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KeywordTaxHTField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fd11dd-e53f-4efa-8337-350050aee5f6" elementFormDefault="qualified">
    <xsd:import namespace="http://schemas.microsoft.com/office/2006/documentManagement/types"/>
    <xsd:import namespace="http://schemas.microsoft.com/office/infopath/2007/PartnerControls"/>
    <xsd:element name="Informaci_x00f3_n" ma:index="2" nillable="true" ma:displayName="Información" ma:list="{738ea737-f53c-4e2f-ba45-d5116292369e}" ma:internalName="Informaci_x00f3_n" ma:readOnly="false" ma:showField="Title">
      <xsd:simpleType>
        <xsd:restriction base="dms:Lookup"/>
      </xsd:simple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description="" ma:hidden="true" ma:internalName="MediaServiceKeyPoint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98d204fa-6c57-4ed6-bc91-93595ac1d6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b88b52-54ff-44d3-8c12-b20c8d12beb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talles de uso compartido" ma:hidden="true" ma:internalName="SharedWithDetails" ma:readOnly="true">
      <xsd:simpleType>
        <xsd:restriction base="dms:Note"/>
      </xsd:simpleType>
    </xsd:element>
    <xsd:element name="TaxKeywordTaxHTField" ma:index="12" nillable="true" ma:taxonomy="true" ma:internalName="TaxKeywordTaxHTField" ma:taxonomyFieldName="TaxKeyword" ma:displayName="Palabras clave de empresa" ma:readOnly="false" ma:fieldId="{23f27201-bee3-471e-b2e7-b64fd8b7ca38}" ma:taxonomyMulti="true" ma:sspId="98d204fa-6c57-4ed6-bc91-93595ac1d65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2810de64-5442-4f81-ae11-9ac04b7e1402}" ma:internalName="TaxCatchAll" ma:readOnly="false" ma:showField="CatchAllData" ma:web="43b88b52-54ff-44d3-8c12-b20c8d12b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415581-8133-4EBF-85B2-55BC342425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fd11dd-e53f-4efa-8337-350050aee5f6"/>
    <ds:schemaRef ds:uri="43b88b52-54ff-44d3-8c12-b20c8d12b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0302C4-5278-4277-AE39-41AD1D6DF0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ÍNDICE</vt:lpstr>
      <vt:lpstr>Biblioteca Año 2024</vt:lpstr>
    </vt:vector>
  </TitlesOfParts>
  <Manager/>
  <Company>U.A.M.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PB.5014330</dc:creator>
  <cp:keywords/>
  <dc:description/>
  <cp:lastModifiedBy>Alberto Lanzas Sánchez</cp:lastModifiedBy>
  <cp:revision/>
  <dcterms:created xsi:type="dcterms:W3CDTF">2012-06-22T08:41:39Z</dcterms:created>
  <dcterms:modified xsi:type="dcterms:W3CDTF">2026-04-23T10:15:45Z</dcterms:modified>
  <cp:category/>
  <cp:contentStatus/>
</cp:coreProperties>
</file>